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Foglio1!$A$1:$C$136</definedName>
  </definedNames>
  <calcPr calcId="144525"/>
</workbook>
</file>

<file path=xl/calcChain.xml><?xml version="1.0" encoding="utf-8"?>
<calcChain xmlns="http://schemas.openxmlformats.org/spreadsheetml/2006/main">
  <c r="C68" i="1" l="1"/>
  <c r="C81" i="1" l="1"/>
  <c r="C134" i="1"/>
  <c r="C114" i="1"/>
  <c r="C97" i="1"/>
  <c r="C20" i="1" l="1"/>
  <c r="C9" i="1" l="1"/>
  <c r="C32" i="1" l="1"/>
  <c r="C44" i="1" l="1"/>
  <c r="C43" i="1"/>
  <c r="C45" i="1"/>
  <c r="C42" i="1" l="1"/>
  <c r="C37" i="1" l="1"/>
  <c r="C46" i="1" s="1"/>
</calcChain>
</file>

<file path=xl/sharedStrings.xml><?xml version="1.0" encoding="utf-8"?>
<sst xmlns="http://schemas.openxmlformats.org/spreadsheetml/2006/main" count="196" uniqueCount="95">
  <si>
    <t>Zigglfest</t>
  </si>
  <si>
    <t>Kirchtag St. Magdalena</t>
  </si>
  <si>
    <t>Fashionweekend</t>
  </si>
  <si>
    <t>Piazza Walzer</t>
  </si>
  <si>
    <t>Haus der Familie - Mutternacht</t>
  </si>
  <si>
    <t>Medici dell'alto Adige per il mondo ONLUS</t>
  </si>
  <si>
    <t>VKE</t>
  </si>
  <si>
    <t>Attivià/evento - Aktivität /Veranstaltung</t>
  </si>
  <si>
    <t>totale - gesamt</t>
  </si>
  <si>
    <t>Comune di Bolzano Gemeinde Bozen</t>
  </si>
  <si>
    <t xml:space="preserve"> </t>
  </si>
  <si>
    <t>Volxfesta</t>
  </si>
  <si>
    <t>Westbound 2014</t>
  </si>
  <si>
    <t>Skatepark 2014</t>
  </si>
  <si>
    <t>Ass. Donne Nissà</t>
  </si>
  <si>
    <t>Evento/Veranstaltung</t>
  </si>
  <si>
    <t>Organizzatore - Organisator</t>
  </si>
  <si>
    <t>Importo - Summe</t>
  </si>
  <si>
    <t>Frauenfaustball-WM</t>
  </si>
  <si>
    <t>SSV Bozen</t>
  </si>
  <si>
    <t>Città Ragazzi / Kinderstadt</t>
  </si>
  <si>
    <t>Skateniamoci</t>
  </si>
  <si>
    <t>Ass. Kikero</t>
  </si>
  <si>
    <t>Volxsfesta</t>
  </si>
  <si>
    <t>Coop. Radio tandem</t>
  </si>
  <si>
    <t>Südtirol Ultraskyrace</t>
  </si>
  <si>
    <t>Genossenschaft für Regionalentwicklung</t>
  </si>
  <si>
    <t>Piani in festa</t>
  </si>
  <si>
    <t>Gruppo Alpini Piani</t>
  </si>
  <si>
    <t>Pista di Pattinaggio / Eislauffläche</t>
  </si>
  <si>
    <t>VKE (servizi Igiene urbana / Umweltdienste)</t>
  </si>
  <si>
    <t>VKE (servizi acqua potabile / Trinkwasserdienst)</t>
  </si>
  <si>
    <t>Cena/Abendessen</t>
  </si>
  <si>
    <t>Sudtirol Rugby</t>
  </si>
  <si>
    <t>Attività/evento - Aktivität /Veranstaltung</t>
  </si>
  <si>
    <t>Totale/Gesamt</t>
  </si>
  <si>
    <t>Evento - Veranstaltung</t>
  </si>
  <si>
    <t>CAI Alto Adige</t>
  </si>
  <si>
    <t>CNA Bolzano</t>
  </si>
  <si>
    <t>Sustainability Festival</t>
  </si>
  <si>
    <t>Coop. Radio Tandem</t>
  </si>
  <si>
    <t>Coop. Franzlab</t>
  </si>
  <si>
    <t>Rosengarten Festa</t>
  </si>
  <si>
    <t xml:space="preserve">VKE </t>
  </si>
  <si>
    <t>Convegno - Tagung "Ghiacciai - Acqua - Vita"</t>
  </si>
  <si>
    <t>Sustainability Festival - Uni BZ</t>
  </si>
  <si>
    <t>2014 non sono state concesse sponsorizzazioni! - Im Jahr 2014 hat SEAB keine Sponsoringbeträge vergeben!</t>
  </si>
  <si>
    <t>Serata informativa - Infoabend "Rifiuti aziendali"</t>
  </si>
  <si>
    <t>Vereinsgemeinschaft Gries</t>
  </si>
  <si>
    <t>Amateursportverein Südtirol Ultra Skyrace</t>
  </si>
  <si>
    <t>Campionato Italiano Skateboard</t>
  </si>
  <si>
    <t>Progetto "Programma Italia" Semirur.</t>
  </si>
  <si>
    <t>"Babbi Natale in moto"</t>
  </si>
  <si>
    <t>Grieser Weihnachtsmarkt</t>
  </si>
  <si>
    <t>Servizi gratuiti a favore del socio Comune di Bolzano 2014                                                                                                            Gratis-Dienste zugunsten des Gesellschafters Gemeinde Bozen 2014</t>
  </si>
  <si>
    <t>Carri di Carnevale 2013 / Faschingsumzug 2013</t>
  </si>
  <si>
    <t>Carri di Carnevale 2014 / Faschingsumzug 2014</t>
  </si>
  <si>
    <t>Calici di stelle / Lorenzinacht</t>
  </si>
  <si>
    <t>VKE pista pattinaggio / Eislauffläche VKE</t>
  </si>
  <si>
    <t>Carri di Carnevale 2016 / Faschingsumzug 2016</t>
  </si>
  <si>
    <t>Carri di Carnevale 2015 / Faschingsumzug 2015</t>
  </si>
  <si>
    <t>Manifestazione della Memoria / Gedächstnistag 8/4/2015</t>
  </si>
  <si>
    <t>Altstadtfest</t>
  </si>
  <si>
    <t>BO Classic - Amateurläuferclub Bozen</t>
  </si>
  <si>
    <t>Festa HCB Südtirol / HCB Südtirol fest</t>
  </si>
  <si>
    <t>Ice Gala</t>
  </si>
  <si>
    <t>Servizi gratuiti a favore del socio Comune di Bolzano 2016                                                                                                                              Gratis-Dienste zugunsten des Gesellschafters Gemeinde Bozen 2016</t>
  </si>
  <si>
    <t>Servizi gratuiti a favore del socio Comune di Bolzano 2015                                                                                                                                Gratis-Dienste zugunsten des Gesellschafters Gemeinde Bozen 2015</t>
  </si>
  <si>
    <t>Euregio Conference: Water as natural resource in a changing environment</t>
  </si>
  <si>
    <t>Università di Bolzano</t>
  </si>
  <si>
    <t>Store Again</t>
  </si>
  <si>
    <t>HDS Unione</t>
  </si>
  <si>
    <t>Città dei Ragazzi / Kinderstadt MINI BZ</t>
  </si>
  <si>
    <t>Kikero + Università di Bolzano</t>
  </si>
  <si>
    <t>Sostegno istituzionale 2017</t>
  </si>
  <si>
    <t>Sostegno istituzionale 2016</t>
  </si>
  <si>
    <t>Sostegno istituzionale 2015</t>
  </si>
  <si>
    <t>Sostegno istituzionale 2014</t>
  </si>
  <si>
    <t>Servizi gratuiti a favore del socio Comune di Bolzano 2017                                                                                                                                                       Gratis-Dienste zugunsten des Gesellschafters Gemeinde Bozen 2017</t>
  </si>
  <si>
    <t>Mercatino di Natale della solidarietà</t>
  </si>
  <si>
    <t>Totale IVA incl. - Gesamt einschl. MwSt.</t>
  </si>
  <si>
    <t>Sostegno istituzionale 2018</t>
  </si>
  <si>
    <t>Katholischer Familienverband Südtirol (KFS)</t>
  </si>
  <si>
    <t>Aktion "Gutes Leben" - "Wasser trinken"</t>
  </si>
  <si>
    <t>Hand's Up</t>
  </si>
  <si>
    <t xml:space="preserve">Grieser Weihnachtsmarktl </t>
  </si>
  <si>
    <t>I Ploggers di Bolzano</t>
  </si>
  <si>
    <t>Plogging - cose ambientali</t>
  </si>
  <si>
    <t xml:space="preserve">Cacciatori di bricciole </t>
  </si>
  <si>
    <t>Associazione/Verein Volontarius</t>
  </si>
  <si>
    <t>Servizi gratuiti a favore del socio Comune di Bolzano 2018                                                                                                                                                       Gratis-Dienste zugunsten des Gesellschafters Gemeinde Bozen 2018</t>
  </si>
  <si>
    <t>Carri di Carnevale / Faschingsumzug</t>
  </si>
  <si>
    <t>Grieser Platzlfest</t>
  </si>
  <si>
    <t>Festa scudetto Hockey</t>
  </si>
  <si>
    <t>Kirchtag in St.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</si>
</sst>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doni Egyptian Pro Regular"/>
      <family val="3"/>
    </font>
    <font>
      <b/>
      <sz val="13"/>
      <color theme="1"/>
      <name val="Bodoni Egyptian Pro Regular"/>
      <family val="3"/>
    </font>
    <font>
      <b/>
      <sz val="15"/>
      <color theme="1"/>
      <name val="Bodoni Egyptian Pro Regular"/>
      <family val="3"/>
    </font>
    <font>
      <b/>
      <sz val="12"/>
      <color theme="1"/>
      <name val="Bodoni Egyptian Pro Regular"/>
      <family val="3"/>
    </font>
    <font>
      <sz val="12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43" fontId="3" fillId="0" borderId="0" xfId="1" applyFont="1" applyBorder="1"/>
    <xf numFmtId="0" fontId="3" fillId="0" borderId="0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Border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2" fontId="6" fillId="0" borderId="0" xfId="0" applyNumberFormat="1" applyFont="1" applyBorder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164" fontId="3" fillId="0" borderId="1" xfId="1" applyNumberFormat="1" applyFont="1" applyBorder="1"/>
    <xf numFmtId="164" fontId="5" fillId="0" borderId="1" xfId="1" applyNumberFormat="1" applyFont="1" applyBorder="1"/>
    <xf numFmtId="164" fontId="6" fillId="0" borderId="3" xfId="0" applyNumberFormat="1" applyFont="1" applyBorder="1"/>
    <xf numFmtId="164" fontId="5" fillId="0" borderId="3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6" fillId="0" borderId="3" xfId="0" applyFont="1" applyFill="1" applyBorder="1" applyAlignment="1">
      <alignment wrapText="1"/>
    </xf>
    <xf numFmtId="164" fontId="6" fillId="0" borderId="3" xfId="0" applyNumberFormat="1" applyFont="1" applyFill="1" applyBorder="1"/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1008888</xdr:colOff>
      <xdr:row>0</xdr:row>
      <xdr:rowOff>1008888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8888" cy="100888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54</xdr:row>
      <xdr:rowOff>85725</xdr:rowOff>
    </xdr:from>
    <xdr:to>
      <xdr:col>0</xdr:col>
      <xdr:colOff>1027938</xdr:colOff>
      <xdr:row>55</xdr:row>
      <xdr:rowOff>885063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458450"/>
          <a:ext cx="1008888" cy="10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tabSelected="1" view="pageBreakPreview" zoomScaleNormal="100" zoomScaleSheetLayoutView="100" workbookViewId="0">
      <selection activeCell="B56" sqref="B56"/>
    </sheetView>
  </sheetViews>
  <sheetFormatPr defaultRowHeight="15.75" x14ac:dyDescent="0.3"/>
  <cols>
    <col min="1" max="1" width="49.42578125" style="1" customWidth="1"/>
    <col min="2" max="2" width="58.85546875" style="1" customWidth="1"/>
    <col min="3" max="3" width="28.7109375" style="1" customWidth="1"/>
    <col min="4" max="4" width="10.42578125" style="1" customWidth="1"/>
    <col min="5" max="5" width="26.85546875" style="1" customWidth="1"/>
    <col min="6" max="6" width="53.42578125" style="1" customWidth="1"/>
    <col min="7" max="7" width="25.28515625" style="1" customWidth="1"/>
    <col min="8" max="16384" width="9.140625" style="1"/>
  </cols>
  <sheetData>
    <row r="1" spans="1:3" ht="79.5" customHeight="1" x14ac:dyDescent="0.3"/>
    <row r="2" spans="1:3" ht="20.25" x14ac:dyDescent="0.35">
      <c r="A2" s="32" t="s">
        <v>81</v>
      </c>
      <c r="B2" s="32"/>
      <c r="C2" s="32"/>
    </row>
    <row r="3" spans="1:3" ht="16.5" x14ac:dyDescent="0.3">
      <c r="A3" s="17" t="s">
        <v>36</v>
      </c>
      <c r="B3" s="17" t="s">
        <v>16</v>
      </c>
      <c r="C3" s="17" t="s">
        <v>17</v>
      </c>
    </row>
    <row r="4" spans="1:3" ht="16.5" x14ac:dyDescent="0.3">
      <c r="A4" s="19" t="s">
        <v>72</v>
      </c>
      <c r="B4" s="19" t="s">
        <v>6</v>
      </c>
      <c r="C4" s="25">
        <v>1000</v>
      </c>
    </row>
    <row r="5" spans="1:3" ht="16.5" x14ac:dyDescent="0.3">
      <c r="A5" s="29" t="s">
        <v>83</v>
      </c>
      <c r="B5" s="29" t="s">
        <v>82</v>
      </c>
      <c r="C5" s="30">
        <v>250</v>
      </c>
    </row>
    <row r="6" spans="1:3" ht="16.5" x14ac:dyDescent="0.3">
      <c r="A6" s="29" t="s">
        <v>85</v>
      </c>
      <c r="B6" s="29" t="s">
        <v>84</v>
      </c>
      <c r="C6" s="30">
        <v>250</v>
      </c>
    </row>
    <row r="7" spans="1:3" ht="16.5" x14ac:dyDescent="0.3">
      <c r="A7" s="1" t="s">
        <v>87</v>
      </c>
      <c r="B7" s="1" t="s">
        <v>86</v>
      </c>
      <c r="C7" s="30">
        <v>800</v>
      </c>
    </row>
    <row r="8" spans="1:3" ht="16.5" x14ac:dyDescent="0.3">
      <c r="A8" s="19" t="s">
        <v>88</v>
      </c>
      <c r="B8" s="19" t="s">
        <v>89</v>
      </c>
      <c r="C8" s="30">
        <v>500</v>
      </c>
    </row>
    <row r="9" spans="1:3" ht="16.5" x14ac:dyDescent="0.3">
      <c r="A9" s="17" t="s">
        <v>35</v>
      </c>
      <c r="B9" s="18"/>
      <c r="C9" s="26">
        <f>SUM(C4:C8)</f>
        <v>2800</v>
      </c>
    </row>
    <row r="10" spans="1:3" ht="16.5" x14ac:dyDescent="0.3">
      <c r="A10" s="27"/>
      <c r="B10" s="13"/>
      <c r="C10" s="28"/>
    </row>
    <row r="11" spans="1:3" ht="16.5" x14ac:dyDescent="0.3">
      <c r="A11" s="27"/>
      <c r="B11" s="13"/>
      <c r="C11" s="28"/>
    </row>
    <row r="12" spans="1:3" ht="20.25" x14ac:dyDescent="0.35">
      <c r="A12" s="32" t="s">
        <v>74</v>
      </c>
      <c r="B12" s="32"/>
      <c r="C12" s="32"/>
    </row>
    <row r="13" spans="1:3" ht="16.5" x14ac:dyDescent="0.3">
      <c r="A13" s="17" t="s">
        <v>36</v>
      </c>
      <c r="B13" s="17" t="s">
        <v>16</v>
      </c>
      <c r="C13" s="17" t="s">
        <v>17</v>
      </c>
    </row>
    <row r="14" spans="1:3" ht="16.5" x14ac:dyDescent="0.3">
      <c r="A14" s="29" t="s">
        <v>39</v>
      </c>
      <c r="B14" s="29" t="s">
        <v>73</v>
      </c>
      <c r="C14" s="30">
        <v>500</v>
      </c>
    </row>
    <row r="15" spans="1:3" ht="16.5" x14ac:dyDescent="0.3">
      <c r="A15" s="29" t="s">
        <v>23</v>
      </c>
      <c r="B15" s="29" t="s">
        <v>40</v>
      </c>
      <c r="C15" s="30">
        <v>500</v>
      </c>
    </row>
    <row r="16" spans="1:3" ht="16.5" x14ac:dyDescent="0.3">
      <c r="A16" s="29" t="s">
        <v>25</v>
      </c>
      <c r="B16" s="29" t="s">
        <v>26</v>
      </c>
      <c r="C16" s="30">
        <v>500</v>
      </c>
    </row>
    <row r="17" spans="1:3" ht="16.5" x14ac:dyDescent="0.3">
      <c r="A17" s="19" t="s">
        <v>72</v>
      </c>
      <c r="B17" s="19" t="s">
        <v>6</v>
      </c>
      <c r="C17" s="25">
        <v>350</v>
      </c>
    </row>
    <row r="18" spans="1:3" ht="33" x14ac:dyDescent="0.3">
      <c r="A18" s="19" t="s">
        <v>68</v>
      </c>
      <c r="B18" s="19" t="s">
        <v>69</v>
      </c>
      <c r="C18" s="25">
        <v>200</v>
      </c>
    </row>
    <row r="19" spans="1:3" ht="16.5" x14ac:dyDescent="0.3">
      <c r="A19" s="19" t="s">
        <v>70</v>
      </c>
      <c r="B19" s="19" t="s">
        <v>71</v>
      </c>
      <c r="C19" s="25">
        <v>1000</v>
      </c>
    </row>
    <row r="20" spans="1:3" ht="16.5" x14ac:dyDescent="0.3">
      <c r="A20" s="17" t="s">
        <v>35</v>
      </c>
      <c r="B20" s="18"/>
      <c r="C20" s="26">
        <f>SUM(C14:C19)</f>
        <v>3050</v>
      </c>
    </row>
    <row r="21" spans="1:3" ht="16.5" x14ac:dyDescent="0.3">
      <c r="A21" s="27"/>
      <c r="B21" s="13"/>
      <c r="C21" s="28"/>
    </row>
    <row r="23" spans="1:3" ht="20.25" x14ac:dyDescent="0.35">
      <c r="A23" s="32" t="s">
        <v>75</v>
      </c>
      <c r="B23" s="32"/>
      <c r="C23" s="32"/>
    </row>
    <row r="24" spans="1:3" ht="16.5" x14ac:dyDescent="0.3">
      <c r="A24" s="17" t="s">
        <v>36</v>
      </c>
      <c r="B24" s="17" t="s">
        <v>16</v>
      </c>
      <c r="C24" s="17" t="s">
        <v>17</v>
      </c>
    </row>
    <row r="25" spans="1:3" ht="16.5" x14ac:dyDescent="0.3">
      <c r="A25" s="19" t="s">
        <v>44</v>
      </c>
      <c r="B25" s="19" t="s">
        <v>37</v>
      </c>
      <c r="C25" s="25">
        <v>500</v>
      </c>
    </row>
    <row r="26" spans="1:3" ht="16.5" x14ac:dyDescent="0.3">
      <c r="A26" s="19" t="s">
        <v>47</v>
      </c>
      <c r="B26" s="19" t="s">
        <v>38</v>
      </c>
      <c r="C26" s="25">
        <v>500</v>
      </c>
    </row>
    <row r="27" spans="1:3" ht="16.5" x14ac:dyDescent="0.3">
      <c r="A27" s="19" t="s">
        <v>39</v>
      </c>
      <c r="B27" s="19" t="s">
        <v>45</v>
      </c>
      <c r="C27" s="25">
        <v>500</v>
      </c>
    </row>
    <row r="28" spans="1:3" ht="16.5" x14ac:dyDescent="0.3">
      <c r="A28" s="19" t="s">
        <v>23</v>
      </c>
      <c r="B28" s="19" t="s">
        <v>40</v>
      </c>
      <c r="C28" s="25">
        <v>500</v>
      </c>
    </row>
    <row r="29" spans="1:3" ht="16.5" x14ac:dyDescent="0.3">
      <c r="A29" s="19" t="s">
        <v>25</v>
      </c>
      <c r="B29" s="19" t="s">
        <v>26</v>
      </c>
      <c r="C29" s="25">
        <v>500</v>
      </c>
    </row>
    <row r="30" spans="1:3" ht="16.5" x14ac:dyDescent="0.3">
      <c r="A30" s="19" t="s">
        <v>42</v>
      </c>
      <c r="B30" s="19" t="s">
        <v>41</v>
      </c>
      <c r="C30" s="25">
        <v>300</v>
      </c>
    </row>
    <row r="31" spans="1:3" ht="16.5" x14ac:dyDescent="0.3">
      <c r="A31" s="19" t="s">
        <v>29</v>
      </c>
      <c r="B31" s="19" t="s">
        <v>43</v>
      </c>
      <c r="C31" s="25">
        <v>250</v>
      </c>
    </row>
    <row r="32" spans="1:3" ht="16.5" x14ac:dyDescent="0.3">
      <c r="A32" s="17" t="s">
        <v>35</v>
      </c>
      <c r="B32" s="18"/>
      <c r="C32" s="26">
        <f>SUM(C25:C31)</f>
        <v>3050</v>
      </c>
    </row>
    <row r="35" spans="1:3" ht="20.25" x14ac:dyDescent="0.35">
      <c r="A35" s="32" t="s">
        <v>76</v>
      </c>
      <c r="B35" s="32"/>
      <c r="C35" s="32"/>
    </row>
    <row r="36" spans="1:3" ht="16.5" x14ac:dyDescent="0.3">
      <c r="A36" s="17" t="s">
        <v>15</v>
      </c>
      <c r="B36" s="17" t="s">
        <v>16</v>
      </c>
      <c r="C36" s="17" t="s">
        <v>17</v>
      </c>
    </row>
    <row r="37" spans="1:3" ht="16.5" x14ac:dyDescent="0.3">
      <c r="A37" s="19" t="s">
        <v>18</v>
      </c>
      <c r="B37" s="19" t="s">
        <v>19</v>
      </c>
      <c r="C37" s="25">
        <f>1002.73/100*50</f>
        <v>501.36500000000001</v>
      </c>
    </row>
    <row r="38" spans="1:3" ht="16.5" x14ac:dyDescent="0.3">
      <c r="A38" s="19" t="s">
        <v>20</v>
      </c>
      <c r="B38" s="19" t="s">
        <v>6</v>
      </c>
      <c r="C38" s="25">
        <v>333.47</v>
      </c>
    </row>
    <row r="39" spans="1:3" ht="16.5" x14ac:dyDescent="0.3">
      <c r="A39" s="19" t="s">
        <v>21</v>
      </c>
      <c r="B39" s="19" t="s">
        <v>22</v>
      </c>
      <c r="C39" s="25">
        <v>230.92</v>
      </c>
    </row>
    <row r="40" spans="1:3" ht="16.5" x14ac:dyDescent="0.3">
      <c r="A40" s="19" t="s">
        <v>23</v>
      </c>
      <c r="B40" s="19" t="s">
        <v>24</v>
      </c>
      <c r="C40" s="25">
        <v>479.73</v>
      </c>
    </row>
    <row r="41" spans="1:3" ht="16.5" x14ac:dyDescent="0.3">
      <c r="A41" s="19" t="s">
        <v>25</v>
      </c>
      <c r="B41" s="19" t="s">
        <v>26</v>
      </c>
      <c r="C41" s="25">
        <v>463.44</v>
      </c>
    </row>
    <row r="42" spans="1:3" ht="16.5" x14ac:dyDescent="0.3">
      <c r="A42" s="19" t="s">
        <v>27</v>
      </c>
      <c r="B42" s="19" t="s">
        <v>28</v>
      </c>
      <c r="C42" s="25">
        <f>616.13/2</f>
        <v>308.065</v>
      </c>
    </row>
    <row r="43" spans="1:3" ht="16.5" x14ac:dyDescent="0.3">
      <c r="A43" s="19" t="s">
        <v>29</v>
      </c>
      <c r="B43" s="19" t="s">
        <v>30</v>
      </c>
      <c r="C43" s="25">
        <f>728.39/2</f>
        <v>364.19499999999999</v>
      </c>
    </row>
    <row r="44" spans="1:3" ht="16.5" x14ac:dyDescent="0.3">
      <c r="A44" s="19" t="s">
        <v>29</v>
      </c>
      <c r="B44" s="19" t="s">
        <v>31</v>
      </c>
      <c r="C44" s="25">
        <f>244.15/2</f>
        <v>122.075</v>
      </c>
    </row>
    <row r="45" spans="1:3" ht="16.5" x14ac:dyDescent="0.3">
      <c r="A45" s="19" t="s">
        <v>32</v>
      </c>
      <c r="B45" s="19" t="s">
        <v>33</v>
      </c>
      <c r="C45" s="25">
        <f>85.55/2</f>
        <v>42.774999999999999</v>
      </c>
    </row>
    <row r="46" spans="1:3" ht="16.5" x14ac:dyDescent="0.3">
      <c r="A46" s="17" t="s">
        <v>35</v>
      </c>
      <c r="B46" s="18"/>
      <c r="C46" s="26">
        <f>SUM(C37:C45)</f>
        <v>2846.0350000000003</v>
      </c>
    </row>
    <row r="49" spans="1:8" s="14" customFormat="1" ht="20.25" x14ac:dyDescent="0.35">
      <c r="A49" s="34" t="s">
        <v>77</v>
      </c>
      <c r="B49" s="34"/>
      <c r="C49" s="34"/>
    </row>
    <row r="50" spans="1:8" ht="16.5" x14ac:dyDescent="0.3">
      <c r="A50" s="17" t="s">
        <v>15</v>
      </c>
      <c r="B50" s="17" t="s">
        <v>16</v>
      </c>
      <c r="C50" s="17" t="s">
        <v>17</v>
      </c>
      <c r="D50" s="7"/>
      <c r="H50" s="8"/>
    </row>
    <row r="51" spans="1:8" ht="16.5" x14ac:dyDescent="0.3">
      <c r="A51" s="13" t="s">
        <v>46</v>
      </c>
      <c r="B51" s="13"/>
      <c r="C51" s="20"/>
      <c r="D51" s="8"/>
      <c r="H51" s="8"/>
    </row>
    <row r="52" spans="1:8" ht="16.5" x14ac:dyDescent="0.3">
      <c r="A52" s="13"/>
      <c r="B52" s="13"/>
      <c r="C52" s="20"/>
      <c r="D52" s="8"/>
      <c r="H52" s="8"/>
    </row>
    <row r="53" spans="1:8" ht="16.5" x14ac:dyDescent="0.3">
      <c r="A53" s="13"/>
      <c r="B53" s="13"/>
      <c r="C53" s="20"/>
      <c r="D53" s="8"/>
      <c r="H53" s="8"/>
    </row>
    <row r="54" spans="1:8" ht="16.5" x14ac:dyDescent="0.3">
      <c r="A54" s="13"/>
      <c r="B54" s="13"/>
      <c r="C54" s="20"/>
      <c r="D54" s="8"/>
      <c r="H54" s="8"/>
    </row>
    <row r="55" spans="1:8" ht="16.5" x14ac:dyDescent="0.3">
      <c r="A55" s="13"/>
      <c r="B55" s="13"/>
      <c r="C55" s="20"/>
      <c r="D55" s="8"/>
      <c r="H55" s="8"/>
    </row>
    <row r="56" spans="1:8" ht="90" customHeight="1" x14ac:dyDescent="0.3">
      <c r="A56" s="13"/>
      <c r="B56" s="13"/>
      <c r="C56" s="20"/>
      <c r="D56" s="8"/>
      <c r="H56" s="8"/>
    </row>
    <row r="57" spans="1:8" ht="17.25" thickBot="1" x14ac:dyDescent="0.35">
      <c r="A57" s="13"/>
      <c r="B57" s="13"/>
      <c r="C57" s="20"/>
      <c r="D57" s="8"/>
      <c r="H57" s="8"/>
    </row>
    <row r="58" spans="1:8" ht="15.75" customHeight="1" x14ac:dyDescent="0.3">
      <c r="A58" s="35" t="s">
        <v>90</v>
      </c>
      <c r="B58" s="36"/>
      <c r="C58" s="36"/>
      <c r="D58" s="8"/>
      <c r="H58" s="8"/>
    </row>
    <row r="59" spans="1:8" ht="17.25" thickBot="1" x14ac:dyDescent="0.35">
      <c r="A59" s="37"/>
      <c r="B59" s="37"/>
      <c r="C59" s="37"/>
      <c r="D59" s="8"/>
      <c r="H59" s="8"/>
    </row>
    <row r="60" spans="1:8" ht="15.75" customHeight="1" thickBot="1" x14ac:dyDescent="0.35">
      <c r="A60" s="6"/>
      <c r="B60" s="16" t="s">
        <v>34</v>
      </c>
      <c r="C60" s="15" t="s">
        <v>8</v>
      </c>
      <c r="D60" s="8"/>
      <c r="H60" s="8"/>
    </row>
    <row r="61" spans="1:8" ht="15.75" customHeight="1" thickBot="1" x14ac:dyDescent="0.35">
      <c r="A61" s="9" t="s">
        <v>9</v>
      </c>
      <c r="B61" s="10" t="s">
        <v>91</v>
      </c>
      <c r="C61" s="22">
        <v>3738.69</v>
      </c>
      <c r="D61" s="8"/>
      <c r="H61" s="8"/>
    </row>
    <row r="62" spans="1:8" ht="15.75" customHeight="1" thickBot="1" x14ac:dyDescent="0.35">
      <c r="A62" s="9" t="s">
        <v>9</v>
      </c>
      <c r="B62" s="10" t="s">
        <v>92</v>
      </c>
      <c r="C62" s="22">
        <v>8064.55</v>
      </c>
      <c r="D62" s="8"/>
      <c r="H62" s="8"/>
    </row>
    <row r="63" spans="1:8" ht="15.75" customHeight="1" thickBot="1" x14ac:dyDescent="0.35">
      <c r="A63" s="9" t="s">
        <v>9</v>
      </c>
      <c r="B63" s="10" t="s">
        <v>25</v>
      </c>
      <c r="C63" s="22">
        <v>513.62</v>
      </c>
      <c r="D63" s="8"/>
      <c r="H63" s="8"/>
    </row>
    <row r="64" spans="1:8" ht="15.75" customHeight="1" thickBot="1" x14ac:dyDescent="0.35">
      <c r="A64" s="9" t="s">
        <v>9</v>
      </c>
      <c r="B64" s="10" t="s">
        <v>93</v>
      </c>
      <c r="C64" s="22">
        <v>1362.26</v>
      </c>
      <c r="D64" s="8"/>
      <c r="H64" s="8"/>
    </row>
    <row r="65" spans="1:8" ht="15.75" customHeight="1" thickBot="1" x14ac:dyDescent="0.35">
      <c r="A65" s="9" t="s">
        <v>9</v>
      </c>
      <c r="B65" s="10" t="s">
        <v>0</v>
      </c>
      <c r="C65" s="22">
        <v>2452.2199999999998</v>
      </c>
      <c r="D65" s="8"/>
      <c r="H65" s="8"/>
    </row>
    <row r="66" spans="1:8" ht="15.75" customHeight="1" thickBot="1" x14ac:dyDescent="0.35">
      <c r="A66" s="9" t="s">
        <v>9</v>
      </c>
      <c r="B66" s="10" t="s">
        <v>94</v>
      </c>
      <c r="C66" s="22">
        <v>148.63999999999999</v>
      </c>
      <c r="D66" s="8"/>
      <c r="H66" s="8"/>
    </row>
    <row r="67" spans="1:8" ht="15.75" customHeight="1" thickBot="1" x14ac:dyDescent="0.35">
      <c r="A67" s="9" t="s">
        <v>9</v>
      </c>
      <c r="B67" s="10" t="s">
        <v>63</v>
      </c>
      <c r="C67" s="22">
        <v>487.5</v>
      </c>
      <c r="D67" s="8"/>
      <c r="H67" s="8"/>
    </row>
    <row r="68" spans="1:8" ht="15.75" customHeight="1" thickBot="1" x14ac:dyDescent="0.35">
      <c r="A68" s="31" t="s">
        <v>80</v>
      </c>
      <c r="B68" s="10"/>
      <c r="C68" s="24">
        <f>SUM(C61:C67)</f>
        <v>16767.48</v>
      </c>
      <c r="D68" s="8"/>
      <c r="H68" s="8"/>
    </row>
    <row r="69" spans="1:8" ht="15.75" customHeight="1" x14ac:dyDescent="0.3">
      <c r="A69" s="13"/>
      <c r="B69" s="13"/>
      <c r="C69" s="20"/>
      <c r="D69" s="8"/>
      <c r="H69" s="8"/>
    </row>
    <row r="70" spans="1:8" ht="15.75" customHeight="1" x14ac:dyDescent="0.3">
      <c r="A70" s="13"/>
      <c r="B70" s="13"/>
      <c r="C70" s="20"/>
      <c r="D70" s="8"/>
      <c r="H70" s="8"/>
    </row>
    <row r="71" spans="1:8" ht="15.75" customHeight="1" thickBot="1" x14ac:dyDescent="0.35">
      <c r="A71" s="13"/>
      <c r="B71" s="13"/>
      <c r="C71" s="20"/>
      <c r="D71" s="8"/>
      <c r="H71" s="8"/>
    </row>
    <row r="72" spans="1:8" ht="16.5" x14ac:dyDescent="0.3">
      <c r="A72" s="35" t="s">
        <v>78</v>
      </c>
      <c r="B72" s="36"/>
      <c r="C72" s="36"/>
      <c r="D72" s="8"/>
      <c r="H72" s="8"/>
    </row>
    <row r="73" spans="1:8" ht="17.25" thickBot="1" x14ac:dyDescent="0.35">
      <c r="A73" s="37"/>
      <c r="B73" s="37"/>
      <c r="C73" s="37"/>
      <c r="D73" s="8"/>
      <c r="H73" s="8"/>
    </row>
    <row r="74" spans="1:8" ht="17.25" thickBot="1" x14ac:dyDescent="0.35">
      <c r="A74" s="6"/>
      <c r="B74" s="16" t="s">
        <v>34</v>
      </c>
      <c r="C74" s="15" t="s">
        <v>8</v>
      </c>
      <c r="D74" s="8"/>
      <c r="H74" s="8"/>
    </row>
    <row r="75" spans="1:8" ht="17.25" thickBot="1" x14ac:dyDescent="0.35">
      <c r="A75" s="9" t="s">
        <v>9</v>
      </c>
      <c r="B75" s="10" t="s">
        <v>91</v>
      </c>
      <c r="C75" s="22">
        <v>3623.84</v>
      </c>
      <c r="D75" s="8"/>
      <c r="H75" s="8"/>
    </row>
    <row r="76" spans="1:8" ht="17.25" thickBot="1" x14ac:dyDescent="0.35">
      <c r="A76" s="9" t="s">
        <v>9</v>
      </c>
      <c r="B76" s="10" t="s">
        <v>25</v>
      </c>
      <c r="C76" s="22">
        <v>487.77</v>
      </c>
      <c r="D76" s="8"/>
      <c r="H76" s="8"/>
    </row>
    <row r="77" spans="1:8" ht="17.25" thickBot="1" x14ac:dyDescent="0.35">
      <c r="A77" s="9" t="s">
        <v>9</v>
      </c>
      <c r="B77" s="10" t="s">
        <v>1</v>
      </c>
      <c r="C77" s="22">
        <v>146.30000000000001</v>
      </c>
      <c r="D77" s="8"/>
      <c r="H77" s="8"/>
    </row>
    <row r="78" spans="1:8" ht="17.25" thickBot="1" x14ac:dyDescent="0.35">
      <c r="A78" s="9" t="s">
        <v>9</v>
      </c>
      <c r="B78" s="10" t="s">
        <v>62</v>
      </c>
      <c r="C78" s="22">
        <v>12411.79</v>
      </c>
      <c r="D78" s="8"/>
      <c r="H78" s="8"/>
    </row>
    <row r="79" spans="1:8" ht="17.25" thickBot="1" x14ac:dyDescent="0.35">
      <c r="A79" s="9" t="s">
        <v>9</v>
      </c>
      <c r="B79" s="10" t="s">
        <v>79</v>
      </c>
      <c r="C79" s="22">
        <v>1565.54</v>
      </c>
      <c r="D79" s="8"/>
      <c r="H79" s="8"/>
    </row>
    <row r="80" spans="1:8" ht="17.25" thickBot="1" x14ac:dyDescent="0.35">
      <c r="A80" s="9" t="s">
        <v>9</v>
      </c>
      <c r="B80" s="10" t="s">
        <v>63</v>
      </c>
      <c r="C80" s="22">
        <v>465.75</v>
      </c>
      <c r="D80" s="8"/>
      <c r="H80" s="8"/>
    </row>
    <row r="81" spans="1:8" ht="17.25" thickBot="1" x14ac:dyDescent="0.35">
      <c r="A81" s="31" t="s">
        <v>80</v>
      </c>
      <c r="B81" s="10"/>
      <c r="C81" s="24">
        <f>SUM(C75:C80)</f>
        <v>18700.990000000002</v>
      </c>
      <c r="D81" s="8"/>
      <c r="H81" s="8"/>
    </row>
    <row r="82" spans="1:8" ht="16.5" x14ac:dyDescent="0.3">
      <c r="A82" s="13"/>
      <c r="B82" s="13"/>
      <c r="C82" s="20"/>
      <c r="D82" s="8"/>
      <c r="H82" s="8"/>
    </row>
    <row r="83" spans="1:8" ht="16.5" x14ac:dyDescent="0.3">
      <c r="A83" s="13"/>
      <c r="B83" s="13"/>
      <c r="C83" s="20"/>
      <c r="D83" s="8"/>
      <c r="H83" s="8"/>
    </row>
    <row r="84" spans="1:8" ht="17.25" thickBot="1" x14ac:dyDescent="0.35">
      <c r="A84" s="13"/>
      <c r="B84" s="13"/>
      <c r="C84" s="20"/>
      <c r="D84" s="8"/>
      <c r="H84" s="8"/>
    </row>
    <row r="85" spans="1:8" ht="36.75" customHeight="1" thickBot="1" x14ac:dyDescent="0.4">
      <c r="A85" s="33" t="s">
        <v>66</v>
      </c>
      <c r="B85" s="33"/>
      <c r="C85" s="33"/>
      <c r="D85" s="8"/>
      <c r="H85" s="8"/>
    </row>
    <row r="86" spans="1:8" ht="17.25" thickBot="1" x14ac:dyDescent="0.35">
      <c r="A86" s="6"/>
      <c r="B86" s="16" t="s">
        <v>34</v>
      </c>
      <c r="C86" s="15" t="s">
        <v>8</v>
      </c>
      <c r="D86" s="8"/>
      <c r="H86" s="8"/>
    </row>
    <row r="87" spans="1:8" ht="17.25" thickBot="1" x14ac:dyDescent="0.35">
      <c r="A87" s="9" t="s">
        <v>9</v>
      </c>
      <c r="B87" s="10" t="s">
        <v>59</v>
      </c>
      <c r="C87" s="22">
        <v>3550.32</v>
      </c>
      <c r="D87" s="8"/>
      <c r="H87" s="8"/>
    </row>
    <row r="88" spans="1:8" ht="17.25" thickBot="1" x14ac:dyDescent="0.35">
      <c r="A88" s="9" t="s">
        <v>9</v>
      </c>
      <c r="B88" s="10" t="s">
        <v>0</v>
      </c>
      <c r="C88" s="22">
        <v>2485.67</v>
      </c>
      <c r="D88" s="8"/>
      <c r="H88" s="8"/>
    </row>
    <row r="89" spans="1:8" ht="17.25" thickBot="1" x14ac:dyDescent="0.35">
      <c r="A89" s="9" t="s">
        <v>9</v>
      </c>
      <c r="B89" s="10" t="s">
        <v>48</v>
      </c>
      <c r="C89" s="22">
        <v>6697.86</v>
      </c>
      <c r="D89" s="8"/>
      <c r="H89" s="8"/>
    </row>
    <row r="90" spans="1:8" ht="17.25" thickBot="1" x14ac:dyDescent="0.35">
      <c r="A90" s="9" t="s">
        <v>9</v>
      </c>
      <c r="B90" s="10" t="s">
        <v>49</v>
      </c>
      <c r="C90" s="22">
        <v>442.46</v>
      </c>
      <c r="D90" s="8"/>
      <c r="H90" s="8"/>
    </row>
    <row r="91" spans="1:8" ht="17.25" thickBot="1" x14ac:dyDescent="0.35">
      <c r="A91" s="9" t="s">
        <v>9</v>
      </c>
      <c r="B91" s="10" t="s">
        <v>50</v>
      </c>
      <c r="C91" s="22">
        <v>797.94</v>
      </c>
      <c r="D91" s="8"/>
      <c r="H91" s="8"/>
    </row>
    <row r="92" spans="1:8" ht="17.25" thickBot="1" x14ac:dyDescent="0.35">
      <c r="A92" s="9" t="s">
        <v>9</v>
      </c>
      <c r="B92" s="10" t="s">
        <v>57</v>
      </c>
      <c r="C92" s="22">
        <v>275.43</v>
      </c>
      <c r="D92" s="8"/>
      <c r="H92" s="8"/>
    </row>
    <row r="93" spans="1:8" ht="17.25" thickBot="1" x14ac:dyDescent="0.35">
      <c r="A93" s="9" t="s">
        <v>9</v>
      </c>
      <c r="B93" s="10" t="s">
        <v>51</v>
      </c>
      <c r="C93" s="22">
        <v>542.22</v>
      </c>
      <c r="D93" s="8"/>
      <c r="H93" s="8"/>
    </row>
    <row r="94" spans="1:8" ht="17.25" thickBot="1" x14ac:dyDescent="0.35">
      <c r="A94" s="9" t="s">
        <v>9</v>
      </c>
      <c r="B94" s="10" t="s">
        <v>52</v>
      </c>
      <c r="C94" s="22">
        <v>811.24</v>
      </c>
      <c r="D94" s="8"/>
      <c r="H94" s="8"/>
    </row>
    <row r="95" spans="1:8" ht="17.25" thickBot="1" x14ac:dyDescent="0.35">
      <c r="A95" s="9" t="s">
        <v>9</v>
      </c>
      <c r="B95" s="10" t="s">
        <v>53</v>
      </c>
      <c r="C95" s="22">
        <v>138.01</v>
      </c>
      <c r="D95" s="8"/>
      <c r="H95" s="8"/>
    </row>
    <row r="96" spans="1:8" ht="17.25" thickBot="1" x14ac:dyDescent="0.35">
      <c r="A96" s="9" t="s">
        <v>9</v>
      </c>
      <c r="B96" s="10" t="s">
        <v>63</v>
      </c>
      <c r="C96" s="22">
        <v>436.77</v>
      </c>
      <c r="D96" s="8"/>
      <c r="H96" s="8"/>
    </row>
    <row r="97" spans="1:8" ht="17.25" thickBot="1" x14ac:dyDescent="0.35">
      <c r="A97" s="31" t="s">
        <v>80</v>
      </c>
      <c r="B97" s="10"/>
      <c r="C97" s="24">
        <f>SUM(C87:C96)</f>
        <v>16177.919999999998</v>
      </c>
      <c r="D97" s="8"/>
      <c r="H97" s="8"/>
    </row>
    <row r="98" spans="1:8" ht="16.5" x14ac:dyDescent="0.3">
      <c r="A98" s="13"/>
      <c r="B98" s="13"/>
      <c r="C98" s="20"/>
      <c r="D98" s="8"/>
      <c r="H98" s="8"/>
    </row>
    <row r="99" spans="1:8" ht="16.5" x14ac:dyDescent="0.3">
      <c r="A99" s="13"/>
      <c r="B99" s="13"/>
      <c r="C99" s="20"/>
      <c r="D99" s="8"/>
      <c r="H99" s="8"/>
    </row>
    <row r="100" spans="1:8" ht="17.25" thickBot="1" x14ac:dyDescent="0.35">
      <c r="A100" s="13"/>
      <c r="B100" s="13"/>
      <c r="C100" s="20"/>
      <c r="D100" s="8"/>
      <c r="H100" s="8"/>
    </row>
    <row r="101" spans="1:8" ht="36" customHeight="1" thickBot="1" x14ac:dyDescent="0.4">
      <c r="A101" s="33" t="s">
        <v>67</v>
      </c>
      <c r="B101" s="33"/>
      <c r="C101" s="33"/>
      <c r="D101" s="8"/>
      <c r="H101" s="8"/>
    </row>
    <row r="102" spans="1:8" ht="17.25" thickBot="1" x14ac:dyDescent="0.35">
      <c r="A102" s="6"/>
      <c r="B102" s="16" t="s">
        <v>34</v>
      </c>
      <c r="C102" s="15" t="s">
        <v>8</v>
      </c>
      <c r="D102" s="8"/>
      <c r="H102" s="8"/>
    </row>
    <row r="103" spans="1:8" ht="17.25" thickBot="1" x14ac:dyDescent="0.35">
      <c r="A103" s="9" t="s">
        <v>9</v>
      </c>
      <c r="B103" s="10" t="s">
        <v>60</v>
      </c>
      <c r="C103" s="22">
        <v>3903.12</v>
      </c>
      <c r="D103" s="8"/>
      <c r="H103" s="8"/>
    </row>
    <row r="104" spans="1:8" ht="17.25" thickBot="1" x14ac:dyDescent="0.35">
      <c r="A104" s="9" t="s">
        <v>9</v>
      </c>
      <c r="B104" s="10" t="s">
        <v>61</v>
      </c>
      <c r="C104" s="22">
        <v>136.19999999999999</v>
      </c>
      <c r="D104" s="8"/>
      <c r="H104" s="8"/>
    </row>
    <row r="105" spans="1:8" ht="17.25" thickBot="1" x14ac:dyDescent="0.35">
      <c r="A105" s="9" t="s">
        <v>9</v>
      </c>
      <c r="B105" s="10" t="s">
        <v>2</v>
      </c>
      <c r="C105" s="22">
        <v>308.33999999999997</v>
      </c>
      <c r="D105" s="8"/>
      <c r="H105" s="8"/>
    </row>
    <row r="106" spans="1:8" ht="17.25" thickBot="1" x14ac:dyDescent="0.35">
      <c r="A106" s="9" t="s">
        <v>9</v>
      </c>
      <c r="B106" s="10" t="s">
        <v>3</v>
      </c>
      <c r="C106" s="22">
        <v>197.37</v>
      </c>
      <c r="D106" s="8"/>
      <c r="H106" s="8"/>
    </row>
    <row r="107" spans="1:8" ht="17.25" thickBot="1" x14ac:dyDescent="0.35">
      <c r="A107" s="9" t="s">
        <v>9</v>
      </c>
      <c r="B107" s="10" t="s">
        <v>1</v>
      </c>
      <c r="C107" s="22">
        <v>150.78</v>
      </c>
      <c r="D107" s="8"/>
      <c r="H107" s="8"/>
    </row>
    <row r="108" spans="1:8" ht="17.25" thickBot="1" x14ac:dyDescent="0.35">
      <c r="A108" s="9" t="s">
        <v>9</v>
      </c>
      <c r="B108" s="10" t="s">
        <v>4</v>
      </c>
      <c r="C108" s="22">
        <v>80.319999999999993</v>
      </c>
      <c r="D108" s="8"/>
      <c r="H108" s="8"/>
    </row>
    <row r="109" spans="1:8" ht="17.25" thickBot="1" x14ac:dyDescent="0.35">
      <c r="A109" s="9" t="s">
        <v>9</v>
      </c>
      <c r="B109" s="10" t="s">
        <v>5</v>
      </c>
      <c r="C109" s="22">
        <v>125.32</v>
      </c>
      <c r="D109" s="8"/>
      <c r="H109" s="8"/>
    </row>
    <row r="110" spans="1:8" ht="17.25" thickBot="1" x14ac:dyDescent="0.35">
      <c r="A110" s="9" t="s">
        <v>9</v>
      </c>
      <c r="B110" s="10" t="s">
        <v>25</v>
      </c>
      <c r="C110" s="22">
        <v>731.64</v>
      </c>
      <c r="D110" s="8"/>
      <c r="H110" s="8"/>
    </row>
    <row r="111" spans="1:8" ht="17.25" thickBot="1" x14ac:dyDescent="0.35">
      <c r="A111" s="9" t="s">
        <v>9</v>
      </c>
      <c r="B111" s="10" t="s">
        <v>62</v>
      </c>
      <c r="C111" s="22">
        <v>12473.64</v>
      </c>
      <c r="D111" s="8"/>
      <c r="H111" s="8"/>
    </row>
    <row r="112" spans="1:8" ht="17.25" thickBot="1" x14ac:dyDescent="0.35">
      <c r="A112" s="9" t="s">
        <v>9</v>
      </c>
      <c r="B112" s="10" t="s">
        <v>57</v>
      </c>
      <c r="C112" s="22">
        <v>269.64999999999998</v>
      </c>
      <c r="D112" s="8"/>
      <c r="H112" s="8"/>
    </row>
    <row r="113" spans="1:12" ht="17.25" thickBot="1" x14ac:dyDescent="0.35">
      <c r="A113" s="9" t="s">
        <v>9</v>
      </c>
      <c r="B113" s="10" t="s">
        <v>63</v>
      </c>
      <c r="C113" s="22">
        <v>341.72</v>
      </c>
      <c r="D113" s="8"/>
      <c r="H113" s="8"/>
    </row>
    <row r="114" spans="1:12" ht="17.25" thickBot="1" x14ac:dyDescent="0.35">
      <c r="A114" s="31" t="s">
        <v>80</v>
      </c>
      <c r="B114" s="10"/>
      <c r="C114" s="24">
        <f>SUM(C103:C113)</f>
        <v>18718.100000000002</v>
      </c>
      <c r="D114" s="8"/>
      <c r="H114" s="8"/>
    </row>
    <row r="115" spans="1:12" ht="16.5" x14ac:dyDescent="0.3">
      <c r="A115" s="13"/>
      <c r="B115" s="13"/>
      <c r="C115" s="20"/>
      <c r="D115" s="8"/>
      <c r="H115" s="8"/>
    </row>
    <row r="116" spans="1:12" ht="16.5" x14ac:dyDescent="0.3">
      <c r="A116" s="13"/>
      <c r="B116" s="13"/>
      <c r="C116" s="20"/>
      <c r="D116" s="8"/>
      <c r="H116" s="8"/>
    </row>
    <row r="117" spans="1:12" ht="17.25" thickBot="1" x14ac:dyDescent="0.35">
      <c r="B117" s="13"/>
      <c r="C117" s="20"/>
      <c r="D117" s="11"/>
      <c r="H117" s="8"/>
    </row>
    <row r="118" spans="1:12" ht="38.25" customHeight="1" thickBot="1" x14ac:dyDescent="0.4">
      <c r="A118" s="33" t="s">
        <v>54</v>
      </c>
      <c r="B118" s="33"/>
      <c r="C118" s="33"/>
      <c r="D118" s="8"/>
      <c r="H118" s="8"/>
    </row>
    <row r="119" spans="1:12" ht="17.25" thickBot="1" x14ac:dyDescent="0.35">
      <c r="A119" s="6"/>
      <c r="B119" s="16" t="s">
        <v>7</v>
      </c>
      <c r="C119" s="15" t="s">
        <v>8</v>
      </c>
      <c r="D119" s="8"/>
      <c r="H119" s="8"/>
    </row>
    <row r="120" spans="1:12" ht="17.25" thickBot="1" x14ac:dyDescent="0.35">
      <c r="A120" s="9" t="s">
        <v>9</v>
      </c>
      <c r="B120" s="9" t="s">
        <v>55</v>
      </c>
      <c r="C120" s="21">
        <v>2478.6</v>
      </c>
      <c r="D120" s="8"/>
      <c r="H120" s="8"/>
    </row>
    <row r="121" spans="1:12" ht="17.25" thickBot="1" x14ac:dyDescent="0.35">
      <c r="A121" s="9" t="s">
        <v>9</v>
      </c>
      <c r="B121" s="9" t="s">
        <v>56</v>
      </c>
      <c r="C121" s="21">
        <v>3481.46</v>
      </c>
      <c r="D121" s="11"/>
      <c r="H121" s="8"/>
    </row>
    <row r="122" spans="1:12" ht="17.25" thickBot="1" x14ac:dyDescent="0.35">
      <c r="A122" s="9" t="s">
        <v>9</v>
      </c>
      <c r="B122" s="9" t="s">
        <v>64</v>
      </c>
      <c r="C122" s="21">
        <v>157.81</v>
      </c>
      <c r="D122" s="8"/>
      <c r="H122" s="8"/>
      <c r="L122" s="1" t="s">
        <v>10</v>
      </c>
    </row>
    <row r="123" spans="1:12" ht="17.25" thickBot="1" x14ac:dyDescent="0.35">
      <c r="A123" s="9" t="s">
        <v>9</v>
      </c>
      <c r="B123" s="9" t="s">
        <v>1</v>
      </c>
      <c r="C123" s="21">
        <v>149.34</v>
      </c>
      <c r="D123" s="11"/>
      <c r="H123" s="8"/>
    </row>
    <row r="124" spans="1:12" ht="17.25" thickBot="1" x14ac:dyDescent="0.35">
      <c r="A124" s="9" t="s">
        <v>9</v>
      </c>
      <c r="B124" s="9" t="s">
        <v>11</v>
      </c>
      <c r="C124" s="21">
        <v>1064.45</v>
      </c>
      <c r="D124" s="8"/>
      <c r="H124" s="8"/>
    </row>
    <row r="125" spans="1:12" ht="17.25" thickBot="1" x14ac:dyDescent="0.35">
      <c r="A125" s="9" t="s">
        <v>9</v>
      </c>
      <c r="B125" s="9" t="s">
        <v>0</v>
      </c>
      <c r="C125" s="21">
        <v>2390.12</v>
      </c>
      <c r="D125" s="11"/>
      <c r="H125" s="8"/>
    </row>
    <row r="126" spans="1:12" ht="17.25" thickBot="1" x14ac:dyDescent="0.35">
      <c r="A126" s="9" t="s">
        <v>9</v>
      </c>
      <c r="B126" s="9" t="s">
        <v>57</v>
      </c>
      <c r="C126" s="21">
        <v>229.59</v>
      </c>
      <c r="D126" s="11"/>
      <c r="H126" s="8"/>
    </row>
    <row r="127" spans="1:12" ht="17.25" thickBot="1" x14ac:dyDescent="0.35">
      <c r="A127" s="9" t="s">
        <v>9</v>
      </c>
      <c r="B127" s="10" t="s">
        <v>25</v>
      </c>
      <c r="C127" s="21">
        <v>741.19</v>
      </c>
      <c r="D127" s="12"/>
      <c r="H127" s="8"/>
    </row>
    <row r="128" spans="1:12" ht="17.25" thickBot="1" x14ac:dyDescent="0.35">
      <c r="A128" s="9" t="s">
        <v>9</v>
      </c>
      <c r="B128" s="9" t="s">
        <v>12</v>
      </c>
      <c r="C128" s="22">
        <v>110</v>
      </c>
      <c r="D128" s="12"/>
      <c r="H128" s="8"/>
    </row>
    <row r="129" spans="1:8" ht="17.25" thickBot="1" x14ac:dyDescent="0.35">
      <c r="A129" s="9" t="s">
        <v>9</v>
      </c>
      <c r="B129" s="9" t="s">
        <v>13</v>
      </c>
      <c r="C129" s="21">
        <v>1572.09</v>
      </c>
      <c r="D129" s="12"/>
      <c r="H129" s="8"/>
    </row>
    <row r="130" spans="1:8" ht="17.25" thickBot="1" x14ac:dyDescent="0.35">
      <c r="A130" s="9" t="s">
        <v>9</v>
      </c>
      <c r="B130" s="9" t="s">
        <v>14</v>
      </c>
      <c r="C130" s="21">
        <v>321.81</v>
      </c>
    </row>
    <row r="131" spans="1:8" ht="17.25" thickBot="1" x14ac:dyDescent="0.35">
      <c r="A131" s="9" t="s">
        <v>9</v>
      </c>
      <c r="B131" s="10" t="s">
        <v>58</v>
      </c>
      <c r="C131" s="22">
        <v>887.98</v>
      </c>
    </row>
    <row r="132" spans="1:8" ht="17.25" thickBot="1" x14ac:dyDescent="0.35">
      <c r="A132" s="9" t="s">
        <v>9</v>
      </c>
      <c r="B132" s="10" t="s">
        <v>65</v>
      </c>
      <c r="C132" s="22">
        <v>6076.99</v>
      </c>
    </row>
    <row r="133" spans="1:8" ht="17.25" thickBot="1" x14ac:dyDescent="0.35">
      <c r="A133" s="9" t="s">
        <v>9</v>
      </c>
      <c r="B133" s="10" t="s">
        <v>63</v>
      </c>
      <c r="C133" s="22">
        <v>338.57</v>
      </c>
      <c r="D133" s="2"/>
    </row>
    <row r="134" spans="1:8" ht="24" customHeight="1" thickBot="1" x14ac:dyDescent="0.4">
      <c r="A134" s="31" t="s">
        <v>80</v>
      </c>
      <c r="B134" s="10"/>
      <c r="C134" s="23">
        <f>SUM(C120:C133)</f>
        <v>20000</v>
      </c>
      <c r="D134" s="8"/>
    </row>
    <row r="135" spans="1:8" s="2" customFormat="1" ht="16.5" x14ac:dyDescent="0.3">
      <c r="A135" s="1"/>
      <c r="B135" s="1"/>
      <c r="D135" s="13"/>
    </row>
    <row r="136" spans="1:8" s="2" customFormat="1" ht="18" customHeight="1" x14ac:dyDescent="0.3">
      <c r="A136" s="1"/>
      <c r="B136" s="1"/>
      <c r="D136" s="7"/>
    </row>
    <row r="137" spans="1:8" s="2" customFormat="1" ht="16.5" x14ac:dyDescent="0.3">
      <c r="D137" s="13"/>
    </row>
    <row r="138" spans="1:8" s="2" customFormat="1" ht="16.5" x14ac:dyDescent="0.3">
      <c r="D138" s="11"/>
    </row>
    <row r="139" spans="1:8" ht="16.5" x14ac:dyDescent="0.3">
      <c r="D139" s="13"/>
    </row>
    <row r="140" spans="1:8" ht="16.5" x14ac:dyDescent="0.3">
      <c r="D140" s="13"/>
    </row>
    <row r="141" spans="1:8" ht="16.5" x14ac:dyDescent="0.3">
      <c r="D141" s="13"/>
    </row>
    <row r="142" spans="1:8" ht="16.5" x14ac:dyDescent="0.3">
      <c r="D142" s="13"/>
    </row>
    <row r="143" spans="1:8" ht="16.5" x14ac:dyDescent="0.3">
      <c r="D143" s="13"/>
    </row>
    <row r="144" spans="1:8" ht="16.5" x14ac:dyDescent="0.3">
      <c r="D144" s="13"/>
    </row>
    <row r="145" spans="1:7" ht="16.5" x14ac:dyDescent="0.3">
      <c r="D145" s="11"/>
    </row>
    <row r="146" spans="1:7" ht="34.5" customHeight="1" x14ac:dyDescent="0.3">
      <c r="D146" s="2"/>
    </row>
    <row r="147" spans="1:7" x14ac:dyDescent="0.3">
      <c r="D147" s="3"/>
    </row>
    <row r="148" spans="1:7" x14ac:dyDescent="0.3">
      <c r="D148" s="2"/>
    </row>
    <row r="149" spans="1:7" x14ac:dyDescent="0.3">
      <c r="D149" s="3"/>
    </row>
    <row r="150" spans="1:7" x14ac:dyDescent="0.3">
      <c r="D150" s="3"/>
      <c r="G150" s="2"/>
    </row>
    <row r="151" spans="1:7" x14ac:dyDescent="0.3">
      <c r="A151" s="2"/>
      <c r="B151" s="2"/>
      <c r="C151" s="2"/>
      <c r="D151" s="2"/>
      <c r="E151" s="2"/>
      <c r="F151" s="2"/>
      <c r="G151" s="2"/>
    </row>
    <row r="152" spans="1:7" ht="18" x14ac:dyDescent="0.35">
      <c r="A152" s="2"/>
      <c r="B152" s="2"/>
      <c r="C152" s="2"/>
      <c r="D152" s="2"/>
      <c r="E152" s="2"/>
      <c r="F152" s="2"/>
      <c r="G152" s="4"/>
    </row>
    <row r="153" spans="1:7" ht="18" x14ac:dyDescent="0.35">
      <c r="A153" s="2"/>
      <c r="B153" s="2"/>
      <c r="C153" s="5"/>
      <c r="D153" s="2"/>
      <c r="E153" s="2"/>
    </row>
    <row r="154" spans="1:7" x14ac:dyDescent="0.3">
      <c r="A154" s="2"/>
      <c r="B154" s="2"/>
      <c r="C154" s="2"/>
      <c r="D154" s="2"/>
    </row>
  </sheetData>
  <mergeCells count="10">
    <mergeCell ref="A2:C2"/>
    <mergeCell ref="A118:C118"/>
    <mergeCell ref="A35:C35"/>
    <mergeCell ref="A49:C49"/>
    <mergeCell ref="A23:C23"/>
    <mergeCell ref="A85:C85"/>
    <mergeCell ref="A101:C101"/>
    <mergeCell ref="A72:C73"/>
    <mergeCell ref="A12:C12"/>
    <mergeCell ref="A58:C59"/>
  </mergeCells>
  <pageMargins left="0.25" right="0.25" top="0.75" bottom="0.75" header="0.3" footer="0.3"/>
  <pageSetup paperSize="9" scale="72" fitToHeight="0" orientation="portrait" r:id="rId1"/>
  <rowBreaks count="2" manualBreakCount="2">
    <brk id="54" max="2" man="1"/>
    <brk id="117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Polesel</dc:creator>
  <cp:lastModifiedBy>Selma Sutic</cp:lastModifiedBy>
  <cp:lastPrinted>2019-01-29T15:43:01Z</cp:lastPrinted>
  <dcterms:created xsi:type="dcterms:W3CDTF">2013-01-17T08:22:09Z</dcterms:created>
  <dcterms:modified xsi:type="dcterms:W3CDTF">2019-01-31T16:08:55Z</dcterms:modified>
</cp:coreProperties>
</file>