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CME_CONTR" sheetId="3" r:id="rId1"/>
  </sheets>
  <calcPr calcId="152511"/>
</workbook>
</file>

<file path=xl/calcChain.xml><?xml version="1.0" encoding="utf-8"?>
<calcChain xmlns="http://schemas.openxmlformats.org/spreadsheetml/2006/main">
  <c r="H91" i="3" l="1"/>
  <c r="H47" i="3" l="1"/>
  <c r="H46" i="3"/>
  <c r="H45" i="3"/>
  <c r="H44" i="3"/>
  <c r="H43" i="3"/>
  <c r="H42" i="3"/>
  <c r="H41" i="3"/>
  <c r="H40" i="3"/>
  <c r="H39" i="3"/>
  <c r="H38" i="3"/>
  <c r="H37" i="3"/>
  <c r="H36" i="3"/>
  <c r="H81" i="3" l="1"/>
  <c r="H78" i="3"/>
  <c r="H76" i="3"/>
  <c r="H85" i="3" l="1"/>
  <c r="H84" i="3"/>
  <c r="H74" i="3"/>
  <c r="H72" i="3"/>
  <c r="H70" i="3"/>
  <c r="H68" i="3"/>
  <c r="H66" i="3"/>
  <c r="H65" i="3"/>
  <c r="H64" i="3"/>
  <c r="H63" i="3"/>
  <c r="H62" i="3"/>
  <c r="H61" i="3"/>
  <c r="H60" i="3"/>
  <c r="H57" i="3"/>
  <c r="H56" i="3"/>
  <c r="H55" i="3"/>
  <c r="H52" i="3"/>
  <c r="H51" i="3"/>
  <c r="H50" i="3"/>
  <c r="H33" i="3"/>
  <c r="H32" i="3"/>
  <c r="H31" i="3"/>
  <c r="H30" i="3"/>
  <c r="H29" i="3"/>
  <c r="H28" i="3"/>
  <c r="H27" i="3"/>
  <c r="H26" i="3"/>
  <c r="H25" i="3"/>
  <c r="H24" i="3"/>
  <c r="H23" i="3"/>
  <c r="H22" i="3"/>
  <c r="H19" i="3"/>
  <c r="H17" i="3"/>
  <c r="H16" i="3"/>
  <c r="H13" i="3"/>
  <c r="H12" i="3"/>
  <c r="H10" i="3"/>
  <c r="H9" i="3"/>
  <c r="H8" i="3"/>
  <c r="H7" i="3"/>
  <c r="H6" i="3"/>
  <c r="H5" i="3"/>
  <c r="H88" i="3" l="1"/>
</calcChain>
</file>

<file path=xl/sharedStrings.xml><?xml version="1.0" encoding="utf-8"?>
<sst xmlns="http://schemas.openxmlformats.org/spreadsheetml/2006/main" count="187" uniqueCount="131">
  <si>
    <t>1.a</t>
  </si>
  <si>
    <t>G4-G6</t>
  </si>
  <si>
    <t>G10, G16</t>
  </si>
  <si>
    <t>1.b</t>
  </si>
  <si>
    <t>1.c</t>
  </si>
  <si>
    <t>cad</t>
  </si>
  <si>
    <t>INSERIMENTO DI GIUNTO DIELETTRICO SULLA PARTE AEREA DELLA
DERIVAZIONE D’UTENZA</t>
  </si>
  <si>
    <t>La presente voce trova applicazione su quelle derivazioni d’utenza che non
sono dotate di giunto dielettrico posta a monte del collettore.
La voce comprende tutte le attività idrauliche necessarie per l’installazione a
monte del collettore di un giunto dielettrico secondo le regole tecniche sotto
riportate.
Nel prezzo ü compreso anche l’eventuale fornitura di tubi e di minuteria,
invece il giunto dielettrico viene fornito da SEAB.
La metodologia di esecuzione, nonché il materiale usato (anche quello di
consumo) nell’attività, dovranno essere conforme alle norme UNI 9034, UNI
9860 e dovranno essere sottoposto a SEAB per l’approvazione.
L’attività dovrà essere eseguita da personale specializzato ricorrendo
all’utilizzo di macchina tamponatrice per evitare la fuoriuscita di gas e per
evitare l’interruzione di servizio a più utenze. L’utilizzo della macchina
tamponatrice viene remunerato a parte con le posizioni n. 6 o 7. In caso di
interruzione della fornitura nel prezzo è compreso anche la riattivazione della
fornitura secondo indicazioni SEAB.
Si intende compreso nel prezzo anche l’eventuale installazione di una
valvola di chiusura subito a valle del giunto dielettrico e comunque a monte
del collettore; la valvola viene fornita da SEAB.
A lavoro concluso deve essere verificata la tenuta del nuovo tratto secondo
quanto previsto dalla norma UNI 9860 e va consegnato (debitamente
firmato) quanto segue:
• Foto riportante l’impianto prima dell’intervento e l’impianto dopo le
modifiche eseguite con i particolari delle orologerie e matricole dei
contatori; cad € 75• Elenco dei materiali installati,
• Rapporto della prova di tenuta,
• Dichiarazione di conformità ai sensi del DM 37/08 e/o dichiarazione
conformità alla UNI 9860.</t>
  </si>
  <si>
    <t>La presente voce trova applicazione su quelle derivazioni d’utenza che non
sono dotate di valvola di chiusura posizionata appena a monte del contatore
oggetto di sostituzione.
Sono comprese nel prezzo tutte le attività idrauliche necessarie per
l’installazione di una valvola secondo le regole tecniche sotto riportate.
Ü compreso nel prezzo anche l’eventuale fornitura di tubi e di minuteria, la
valvola invece verrà fornita da SEAB.
La metodologia di esecuzione come il tipo di materiale usato (anche quello
di consumo) nell’attività, dovrà essere conforme alle norme UNI 9034, UNI
9860 e dovrà essere sottoposto a SEAB per l’approvazione.
L’attività dovrà essere eseguita da personale specializzato ricorrendo
all’utilizzo di macchina tamponatrice per evitare l’interruzione di servizio a
più utenze e per evitare la fuoriuscita di gas. L’utilizzo della macchina
tamponatrice viene remunerato a parte con le posizioni n. 6 o 7. In caso di
interruzione della fornitura nel prezzo è compreso anche la riattivazione della
fornitura secondo indicazioni di SEAB.
A lavoro concluso va verificato la tenuta del nuovo tratto secondo quanto
previsto dalla norma UNI 9860 e va consegnato (debitamente firmato)
quanto segue:
• Foto riportante l’impianto prima dell’intervento e l’impianto dopo le
modifiche eseguite con i particolari delle orologerie e matricole dei contatori;•
Elenco dei materiali installati,
• Rapporto della prova di tenuta,
• Dichiarazione di conformità ai sensi del DM 37/08 e/o dichiarazione
conformità alla UNI 9860.</t>
  </si>
  <si>
    <t>La presente voce trova applicazione nel momento che per l’installazione di
un nuovo contatore è necessario modificare percorso e/o diametro delle
condotte per permettere la sostituzione del contatore a regola d’arte.
La voce comprende tutte le attività idrauliche necessarie per adattare
l’impianto all’installo di un nuovo contatore, la fornitura di tubi e di minuteria
è compresa nel prezzo. L’attività deve essere eseguita seguendo le regole
tecniche sotto riportate.
Nella presente voce sono comprese anche le attività previste nella posizione
n. 3 (inserimento valvola di chiusura). La sostituzione del contatore viene
remunerata separatamente con la posizione n. 1.
La metodologia di esecuzione come il tipo di materiale usato (anche quello
di consumo) nell’attività, dovrà essere sottoposto preventivamente
all’approvazione di SEAB e deve essere conforme alle norme UNI 9034, UNI
9860.
L’attività dovrà essere eseguita da personale specializzato garantendo
l’esecuzione dei lavori in piena sicurezza.
A lavoro concluso va verificato la tenuta del nuovo tratto secondo quanto
previsto dalla norma UNI 9860 e va consegnato (debitamente firmato)
quanto segue:
• Foto riportante l’impianto prima dell’intervento e l’impianto dopo le
modifiche eseguite con i particolari delle orologerie e matricole dei contatori;•
Elenco dei materiali installati,
• Rapporto della prova di tenuta,
• Dichiarazione di conformità ai sensi del DM 37/08 e/o dichiarazione
conformità alla UNI 9860.</t>
  </si>
  <si>
    <t>MODIFICHE IDRAULICHE DELLA PARTE AEREA DELLA DERIVAZIONE D’UTENZA NECESSARIE PER PERMETTERE LA SOSTITUZIONE DEL CONTATORE.</t>
  </si>
  <si>
    <t>INSERIMENTO DI VALVOLA DI CHIUSURA SULLA PARTE AEREA DELLA DERIVAZIONE D’UTENZA</t>
  </si>
  <si>
    <t>Esecuzione di sola saldatura di tubazione in acciaio per condotte di gas naturale avente DN 50mm (2")</t>
  </si>
  <si>
    <t>Esecuzione di sola saldatura di tubazione in acciaio per condotte di gas naturale avente DN 65mm (2" 1/2)</t>
  </si>
  <si>
    <t>Esecuzione di sola saldatura di tubazione in acciaio per condotte di gas naturale avente DN 80mm (3")</t>
  </si>
  <si>
    <t>Esecuzione di sola saldatura di tubazione in acciaio per condotte di gas naturale avente DN 100mm (4")</t>
  </si>
  <si>
    <t>Esecuzione di sola saldatura di tubazione in acciaio per condotte di gas naturale avente DN 125mm (5")</t>
  </si>
  <si>
    <t>Esecuzione di sola saldatura di tubazione in acciaio per condotte di gas naturale avente DN 150mm (6")</t>
  </si>
  <si>
    <t>Esecuzione di sola saldatura di tubazione in acciaio per condotte di gas naturale avente DN 200mm (8")</t>
  </si>
  <si>
    <t>Esecuzione di sola saldatura di tubazione in acciaio per condotte di gas naturale avente DN 250mm (10")</t>
  </si>
  <si>
    <t>Esecuzione di sola saldatura di tubazione in acciaio per condotte di gas naturale avente DN 300mm (12")</t>
  </si>
  <si>
    <t>Esecuzione di sola saldatura di tubazione in acciaio per condotte di gas naturale avente DN 350mm (14")</t>
  </si>
  <si>
    <t>Esecuzione di sola saldatura di tubazione in acciaio per condotte di gas naturale avente DN 400mm (16")</t>
  </si>
  <si>
    <t>Esecuzione di sola saldatura di tubazione in acciaio per condotte di gas naturale avente DN 40mm (1"1/2)</t>
  </si>
  <si>
    <t>6.a</t>
  </si>
  <si>
    <t>6.b</t>
  </si>
  <si>
    <t>6.c</t>
  </si>
  <si>
    <t>Intercettazione singola di tubazione gas con DN &lt;=80 con macchina tamponatrice (fino a tubazioni IV specie)</t>
  </si>
  <si>
    <t>Intercettazione singola di tubazione gas DN &gt;80 e &lt;=DN150 con macchina tamponatrice (fino a tubazioni IV specie)</t>
  </si>
  <si>
    <t>Intercettazione singola di tubazione gas DN200-DN300 con macchina otturatrice (solo tubazioni VII specie)</t>
  </si>
  <si>
    <t>Intercettazione doppia di tubazione gas con DN &lt;=80 con macchina tamponatrice (fino a tubazioni IV specie)</t>
  </si>
  <si>
    <t>Intercettazione doppia di tubazione gas DN &gt;80 e &lt;=DN150 con macchina tamponatrice (fino a tubazioni IV specie)</t>
  </si>
  <si>
    <t>Intercettazione doppia di tubazione gas DN200-DN300 con macchina otturatrice (solo tubazioni VII specie)</t>
  </si>
  <si>
    <t>8.a</t>
  </si>
  <si>
    <t>8.b</t>
  </si>
  <si>
    <t>8.c</t>
  </si>
  <si>
    <t>Collegamento in gas a tubazioni in esercizio con "Tee" di presa da DN150mm (6")</t>
  </si>
  <si>
    <t>Collegamento in gas a tubazioni in esercizio con "Tee" di presa da DN125mm (5")</t>
  </si>
  <si>
    <t>Collegamento in gas a tubazioni in esercizio con "Tee" di presa da DN40mm (1" 1/2)</t>
  </si>
  <si>
    <t>Collegamento in gas a tubazioni in esercizio con "Tee" di presa da DN50mm (2")</t>
  </si>
  <si>
    <t>Collegamento in gas a tubazioni in esercizio con "Tee" di presa da DN65mm (2" 1/2)</t>
  </si>
  <si>
    <t>Collegamento in gas a tubazioni in esercizio con "Tee" di presa da DN80mm (3")</t>
  </si>
  <si>
    <t>Collegamento in gas a tubazioni in esercizio con "Tee" di presa da DN100mm (4")</t>
  </si>
  <si>
    <t>ore</t>
  </si>
  <si>
    <t>SOSTITUZIONE CONTATORE TRADIZIONALE CON CONTATORE
TRADIZIONALE O ELETTRONICO CON RIATTIVAZIONE FORNITURA</t>
  </si>
  <si>
    <t>G25</t>
  </si>
  <si>
    <t>G40</t>
  </si>
  <si>
    <t>G65</t>
  </si>
  <si>
    <t>G65-G400</t>
  </si>
  <si>
    <t>1.d</t>
  </si>
  <si>
    <t>1.e</t>
  </si>
  <si>
    <t>1.f</t>
  </si>
  <si>
    <t>4.a</t>
  </si>
  <si>
    <t>4.b</t>
  </si>
  <si>
    <t>6.d</t>
  </si>
  <si>
    <t>6.e</t>
  </si>
  <si>
    <t>6.f</t>
  </si>
  <si>
    <t>6.g</t>
  </si>
  <si>
    <t>6.h</t>
  </si>
  <si>
    <t>6.i</t>
  </si>
  <si>
    <t>6.j</t>
  </si>
  <si>
    <t>6.k</t>
  </si>
  <si>
    <t>6.l</t>
  </si>
  <si>
    <t>9.a</t>
  </si>
  <si>
    <t>9.b</t>
  </si>
  <si>
    <t>9.c</t>
  </si>
  <si>
    <t>POS.</t>
  </si>
  <si>
    <t>DESCRIZIONE BREVE</t>
  </si>
  <si>
    <t>VOCE</t>
  </si>
  <si>
    <t>Un.Mis.</t>
  </si>
  <si>
    <t>Quantità</t>
  </si>
  <si>
    <t>P.unitario</t>
  </si>
  <si>
    <t>Importo</t>
  </si>
  <si>
    <t>G4-G40</t>
  </si>
  <si>
    <t>RIMOZIONE DI CONTATORE NON ATTIVO IN CAMPAGNA DI SOSTITUZIONE MASSIVA</t>
  </si>
  <si>
    <t xml:space="preserve">MANODOPERA SALDATORE </t>
  </si>
  <si>
    <t xml:space="preserve">Riunione di coordinamento per gestione rischi interferenziali </t>
  </si>
  <si>
    <t>SOVRAPPREZZO PER INTERVENTI PUNTUALI DI SOSTITUZIONE DEL CONTATORE GAS</t>
  </si>
  <si>
    <t>Con questa voce viene remunerato quanto segue:
- Affissione degli avvisi di interruzione della fornitura 3 giorni prima
dell’interruzione;
- Smontaggio contatore tradizionale e consegna al magazzino SEAB;
- l’installazione di contatore elettronico (correttore volumetrico e/o
contatore) comprensivo di eventuale raccorderia messa a
disposizione da SEAB per adattare l’interasse e/o il diametro del
contatore nuovo alla situazione esistente senza dover ricorrere a
lavorazioni di taglio, filettatura o saldatura;
- attivazione della scheda telefonica fornita dal committente assieme
al contatore;
- programmazione del contatore sul posto (inserimento numero PDR
e numero scheda telefonica) comprensivo del suo arruolamento sul
sistema acquisizione dati (SAC) di CPL Concordia;
- riattivazione della fornitura gas secondo le indicazioni SEAB;
- compilazione di rapporto di intervento (modulo SEAB);
- quanto necessario per eseguire un lavoro a regola d’arte.
Se per l’installazione del contatore è necessario ricorrere ad operazioni di
taglio e/o saldatura/filettatura (modifiche idrauliche), i relativi oneri sono
remunerati con la posizione n. 4“modifiche idrauliche…”.</t>
  </si>
  <si>
    <t xml:space="preserve"> trova applicazione per quegli ordini di lavoro per i quali il committente non rispetta il preavviso minimo di 48 ore e l’appaltatore si presenta in cantiere entro 24 ore dalla richiesta da parte del committente e dopo che sono passate 6 ore dalla richiesta di intervento da parte del committente. Sono altresì compresi nel prezzo unitario gli oneri del fermo cantiere che nei lavori in pronto intervento / non programmati sono spesso inevitabili prima di poter iniziare i lavori di saldatura.</t>
  </si>
  <si>
    <t>trova applicazione per quegli ordini di lavoro per i quali il committente non rispetta il preavviso minimo di 48 ore e l’appaltatore si presenta in cantiere entro 6 ore dalla richiesta da parte del committente.Sono altresì compresi nel prezzo unitario gli oneri del fermo cantiere che nei lavori in pronto intervento / non programmati sono spesso inevitabili prima di poter iniziare i lavori di saldatura.</t>
  </si>
  <si>
    <t xml:space="preserve">MANODOPERA OPERAIO </t>
  </si>
  <si>
    <t>7.a</t>
  </si>
  <si>
    <t>7.b</t>
  </si>
  <si>
    <t>7.c</t>
  </si>
  <si>
    <t>7.d</t>
  </si>
  <si>
    <t>7.e</t>
  </si>
  <si>
    <t>7.f</t>
  </si>
  <si>
    <t>7.g</t>
  </si>
  <si>
    <t>7.h</t>
  </si>
  <si>
    <t>7.i</t>
  </si>
  <si>
    <t>7.j</t>
  </si>
  <si>
    <t>7.k</t>
  </si>
  <si>
    <t>7.l</t>
  </si>
  <si>
    <t>10.a</t>
  </si>
  <si>
    <t>10.b</t>
  </si>
  <si>
    <t>10.c</t>
  </si>
  <si>
    <t>10.d</t>
  </si>
  <si>
    <t>10.e</t>
  </si>
  <si>
    <t>10.f</t>
  </si>
  <si>
    <t>10.g</t>
  </si>
  <si>
    <t>Esecuzione di taglio o spicchio in acciaio per condotte di gas naturale avente DN 40mm (1"1/2)</t>
  </si>
  <si>
    <t>Esecuzione di taglio o spicchio in acciaio per condotte di gas naturale avente DN 50mm (2'')</t>
  </si>
  <si>
    <t>Esecuzione di taglio o spicchio in acciaio per condotte di gas naturale avente DN 65mm (2"1/2)</t>
  </si>
  <si>
    <t>Esecuzione di taglio o spicchio in acciaio per condotte di gas naturale avente DN 80mm (3'')</t>
  </si>
  <si>
    <t>Esecuzione di taglio o spicchio in acciaio per condotte di gas naturale avente DN 100mm (4'')</t>
  </si>
  <si>
    <t>Esecuzione di taglio o spicchio in acciaio per condotte di gas naturale avente DN 125mm (5'')</t>
  </si>
  <si>
    <t>Esecuzione di taglio o spicchio in acciaio per condotte di gas naturale avente DN 150mm (6'')</t>
  </si>
  <si>
    <t>Esecuzione di taglio o spicchio in acciaio per condotte di gas naturale avente DN 200mm (8'')</t>
  </si>
  <si>
    <t>Esecuzione di taglio o spicchio in acciaio per condotte di gas naturale avente DN 250mm (10'')</t>
  </si>
  <si>
    <t>Esecuzione di taglio o spicchio in acciaio per condotte di gas naturale avente DN 300mm (12'')</t>
  </si>
  <si>
    <t>Esecuzione di taglio o spicchio in acciaio per condotte di gas naturale avente DN 350mm (14'')</t>
  </si>
  <si>
    <t>Esecuzione di taglio o spicchio in acciaio per condotte di gas naturale avente DN 400mm (16'')</t>
  </si>
  <si>
    <t>DIRITTO DI CHIAMATA PER INTERVENTO ENTRO 6 ORE DALLA CHIAMATA</t>
  </si>
  <si>
    <t>DIRITTO DI CHIAMATA PER INTERVENTO ENTRO 24 ORE DALLA CHIAMATA</t>
  </si>
  <si>
    <t>Delimitazione area di lavoro per gestione specifiche interferenze con nastro segnalatore fino a 50 m</t>
  </si>
  <si>
    <t>SALDATURA DI TUBAZIONI GAS NATURALE IN ACCIAIO</t>
  </si>
  <si>
    <t>COSTI PER LA SICUREZZA (non soggetti a ribasso)</t>
  </si>
  <si>
    <t>18.a</t>
  </si>
  <si>
    <t>18.b</t>
  </si>
  <si>
    <t>SOPRALLUOGHI PER LAVORI CON TECNICI SEAB</t>
  </si>
  <si>
    <t>Fornitura e posa rampa contatori in acciaio, comprensiva di materiale ad esclusione di kit valvole, valvola generale di intercettazione con cappuccio e giungo dielettrico. Prezzo per punto di riconsegna</t>
  </si>
  <si>
    <t>FORNITURA E INSTALLAZIONE RAMPA CONTATORI</t>
  </si>
  <si>
    <t>INTERCETTAZIONE SINGOLA DI TUBAZIONI GAS (INCLUSI PEZZI SPECIALI)</t>
  </si>
  <si>
    <t>INTERCETTAZIONE DOPPIA DI TUBAZIONI GAS (INCLUSI PEZZI SPECIALI)</t>
  </si>
  <si>
    <t>COLLEGAMENTO IN GAS CON TEE DI PRESA (INCLUSI PEZZI SPECIALI)</t>
  </si>
  <si>
    <t>TAGLI O SPICCHI</t>
  </si>
  <si>
    <t>PREZZO TOTALE DI RIFERIMENTO</t>
  </si>
  <si>
    <t>RIBASSO PERCENTUALE APPLICATO</t>
  </si>
  <si>
    <t>TOTALE OFFERTO</t>
  </si>
  <si>
    <t>LAVORI IDRAULICI – ANCHE IN PRESENZA DI GAS - SULL’IMPIANTO DI DISTRIBUZIONE GAS NATURALE A BOLZANO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</si>
</sst>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00;\-&quot;€&quot;\ #,##0.00"/>
    <numFmt numFmtId="165" formatCode="_-&quot;€&quot;\ * #,##0.00_-;\-&quot;€&quot;\ * #,##0.00_-;_-&quot;€&quot;\ * &quot;-&quot;??_-;_-@_-"/>
    <numFmt numFmtId="166" formatCode="&quot;€&quot;\ #,##0.00;[Red]&quot;€&quot;\ #,##0.00"/>
  </numFmts>
  <fonts count="12">
    <font>
      <sz val="11"/>
      <color theme="1"/>
      <name val="Calibri"/>
      <family val="2"/>
      <scheme val="minor"/>
    </font>
    <font>
      <b/>
      <sz val="11"/>
      <color theme="1"/>
      <name val="Calibri"/>
      <family val="2"/>
      <scheme val="minor"/>
    </font>
    <font>
      <b/>
      <sz val="10"/>
      <color rgb="FF000000"/>
      <name val="Arial-BoldMT"/>
    </font>
    <font>
      <sz val="10"/>
      <color rgb="FF000000"/>
      <name val="ArialMT"/>
    </font>
    <font>
      <sz val="11"/>
      <name val="Calibri"/>
      <family val="2"/>
      <scheme val="minor"/>
    </font>
    <font>
      <sz val="12"/>
      <color theme="1"/>
      <name val="Calibri"/>
      <family val="2"/>
      <scheme val="minor"/>
    </font>
    <font>
      <sz val="11"/>
      <color indexed="8"/>
      <name val="Calibri"/>
      <family val="2"/>
    </font>
    <font>
      <b/>
      <sz val="12"/>
      <color theme="1"/>
      <name val="Calibri"/>
      <family val="2"/>
      <scheme val="minor"/>
    </font>
    <font>
      <sz val="8"/>
      <color theme="1"/>
      <name val="Calibri"/>
      <family val="2"/>
      <scheme val="minor"/>
    </font>
    <font>
      <b/>
      <sz val="10"/>
      <color theme="1"/>
      <name val="Arial"/>
      <family val="2"/>
    </font>
    <font>
      <b/>
      <sz val="11"/>
      <name val="Calibri"/>
      <family val="2"/>
      <scheme val="minor"/>
    </font>
    <font>
      <b/>
      <sz val="16"/>
      <color rgb="FF000000"/>
      <name val="Arial-BoldMT"/>
    </font>
  </fonts>
  <fills count="5">
    <fill>
      <patternFill patternType="none"/>
    </fill>
    <fill>
      <patternFill patternType="gray125"/>
    </fill>
    <fill>
      <patternFill patternType="solid">
        <fgColor theme="0" tint="-0.14999847407452621"/>
        <bgColor indexed="64"/>
      </patternFill>
    </fill>
    <fill>
      <patternFill patternType="solid">
        <fgColor rgb="FFFFD966"/>
        <bgColor rgb="FF000000"/>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5" fontId="6" fillId="0" borderId="0" applyFont="0" applyFill="0" applyBorder="0" applyAlignment="0" applyProtection="0"/>
  </cellStyleXfs>
  <cellXfs count="50">
    <xf numFmtId="0" fontId="0" fillId="0" borderId="0" xfId="0"/>
    <xf numFmtId="0" fontId="2" fillId="0" borderId="1" xfId="0" applyFont="1" applyBorder="1" applyAlignment="1">
      <alignment vertical="center" wrapText="1"/>
    </xf>
    <xf numFmtId="0" fontId="3" fillId="0" borderId="1" xfId="0" applyFont="1" applyBorder="1" applyAlignment="1">
      <alignment vertical="center" wrapText="1"/>
    </xf>
    <xf numFmtId="49" fontId="0" fillId="0" borderId="0" xfId="0" applyNumberFormat="1" applyAlignment="1">
      <alignment wrapText="1"/>
    </xf>
    <xf numFmtId="0" fontId="0" fillId="0" borderId="1" xfId="0" applyBorder="1" applyAlignment="1">
      <alignment wrapText="1"/>
    </xf>
    <xf numFmtId="2" fontId="0" fillId="0" borderId="0" xfId="0" applyNumberFormat="1"/>
    <xf numFmtId="0" fontId="4" fillId="0" borderId="0" xfId="0" applyFont="1" applyFill="1"/>
    <xf numFmtId="164" fontId="4" fillId="0" borderId="0" xfId="0" applyNumberFormat="1" applyFont="1" applyFill="1"/>
    <xf numFmtId="166" fontId="0" fillId="0" borderId="0" xfId="0" applyNumberFormat="1"/>
    <xf numFmtId="0" fontId="0" fillId="2" borderId="1" xfId="0" applyFill="1" applyBorder="1" applyAlignment="1">
      <alignment horizontal="center"/>
    </xf>
    <xf numFmtId="0" fontId="4" fillId="2" borderId="1" xfId="0" applyFont="1" applyFill="1" applyBorder="1" applyAlignment="1">
      <alignment horizontal="center"/>
    </xf>
    <xf numFmtId="164" fontId="4" fillId="2" borderId="1" xfId="0" applyNumberFormat="1" applyFont="1" applyFill="1" applyBorder="1" applyAlignment="1">
      <alignment horizontal="center"/>
    </xf>
    <xf numFmtId="166" fontId="0" fillId="2" borderId="1" xfId="0" applyNumberFormat="1" applyFill="1" applyBorder="1" applyAlignment="1">
      <alignment horizontal="center"/>
    </xf>
    <xf numFmtId="0" fontId="0" fillId="0" borderId="0" xfId="0" applyAlignment="1">
      <alignment horizontal="center"/>
    </xf>
    <xf numFmtId="0" fontId="0" fillId="0" borderId="1" xfId="0" applyBorder="1"/>
    <xf numFmtId="0" fontId="4" fillId="0" borderId="1" xfId="0" applyFont="1" applyFill="1" applyBorder="1"/>
    <xf numFmtId="164" fontId="4" fillId="0" borderId="1" xfId="0" applyNumberFormat="1" applyFont="1" applyFill="1" applyBorder="1"/>
    <xf numFmtId="166" fontId="0" fillId="0" borderId="1" xfId="0" applyNumberFormat="1" applyBorder="1"/>
    <xf numFmtId="0" fontId="5" fillId="0" borderId="1" xfId="0" applyFont="1" applyBorder="1" applyAlignment="1">
      <alignment horizontal="center"/>
    </xf>
    <xf numFmtId="49" fontId="0" fillId="0" borderId="1" xfId="0" applyNumberFormat="1" applyBorder="1" applyAlignment="1">
      <alignment wrapText="1"/>
    </xf>
    <xf numFmtId="0" fontId="1" fillId="0" borderId="1" xfId="0" applyFont="1" applyBorder="1" applyAlignment="1">
      <alignment wrapText="1"/>
    </xf>
    <xf numFmtId="0" fontId="1" fillId="0" borderId="1" xfId="0" applyFont="1" applyBorder="1"/>
    <xf numFmtId="166" fontId="4" fillId="0" borderId="1" xfId="0" applyNumberFormat="1" applyFont="1" applyFill="1" applyBorder="1"/>
    <xf numFmtId="0" fontId="0" fillId="0" borderId="1" xfId="0" applyBorder="1" applyAlignment="1">
      <alignment horizontal="center"/>
    </xf>
    <xf numFmtId="0" fontId="0" fillId="0" borderId="1" xfId="0" applyFont="1" applyBorder="1"/>
    <xf numFmtId="49" fontId="0" fillId="0" borderId="1" xfId="0" applyNumberFormat="1" applyFont="1" applyBorder="1" applyAlignment="1">
      <alignment wrapText="1"/>
    </xf>
    <xf numFmtId="0" fontId="0" fillId="0" borderId="0" xfId="0" applyFont="1"/>
    <xf numFmtId="166" fontId="7" fillId="0" borderId="1" xfId="0" applyNumberFormat="1" applyFont="1" applyBorder="1"/>
    <xf numFmtId="0" fontId="8" fillId="0" borderId="1" xfId="0" applyFont="1" applyBorder="1" applyAlignment="1">
      <alignment wrapText="1"/>
    </xf>
    <xf numFmtId="0" fontId="7" fillId="0" borderId="1" xfId="0" applyFont="1" applyBorder="1" applyAlignment="1">
      <alignment horizontal="center"/>
    </xf>
    <xf numFmtId="0" fontId="4" fillId="0" borderId="0" xfId="0" applyFont="1" applyFill="1" applyBorder="1"/>
    <xf numFmtId="0" fontId="0" fillId="0" borderId="0" xfId="0" applyBorder="1"/>
    <xf numFmtId="0" fontId="9" fillId="0" borderId="0" xfId="0" applyFont="1"/>
    <xf numFmtId="49" fontId="1" fillId="0" borderId="1" xfId="0" applyNumberFormat="1" applyFont="1" applyBorder="1" applyAlignment="1">
      <alignment wrapText="1"/>
    </xf>
    <xf numFmtId="0" fontId="10" fillId="0" borderId="1" xfId="0" applyFont="1" applyFill="1" applyBorder="1"/>
    <xf numFmtId="164" fontId="10" fillId="0" borderId="1" xfId="0" applyNumberFormat="1" applyFont="1" applyFill="1" applyBorder="1"/>
    <xf numFmtId="166" fontId="10" fillId="0" borderId="1" xfId="0" applyNumberFormat="1" applyFont="1" applyFill="1" applyBorder="1"/>
    <xf numFmtId="0" fontId="9" fillId="0" borderId="0" xfId="0" applyFont="1" applyAlignment="1">
      <alignment vertical="center"/>
    </xf>
    <xf numFmtId="49" fontId="0" fillId="4" borderId="1" xfId="0" applyNumberFormat="1" applyFont="1" applyFill="1" applyBorder="1" applyAlignment="1">
      <alignment wrapText="1"/>
    </xf>
    <xf numFmtId="0" fontId="4" fillId="4" borderId="1" xfId="0" applyFont="1" applyFill="1" applyBorder="1"/>
    <xf numFmtId="164" fontId="4" fillId="4" borderId="1" xfId="0" applyNumberFormat="1" applyFont="1" applyFill="1" applyBorder="1"/>
    <xf numFmtId="10" fontId="4" fillId="4" borderId="1" xfId="0" applyNumberFormat="1" applyFont="1" applyFill="1" applyBorder="1"/>
    <xf numFmtId="166" fontId="7" fillId="0" borderId="1" xfId="0" applyNumberFormat="1" applyFont="1" applyFill="1" applyBorder="1"/>
    <xf numFmtId="0" fontId="1" fillId="0" borderId="1" xfId="0" applyFont="1" applyFill="1" applyBorder="1" applyAlignment="1">
      <alignment wrapText="1"/>
    </xf>
    <xf numFmtId="49" fontId="1" fillId="0" borderId="1" xfId="0" applyNumberFormat="1" applyFont="1" applyFill="1" applyBorder="1" applyAlignment="1">
      <alignment wrapText="1"/>
    </xf>
    <xf numFmtId="0" fontId="1" fillId="0" borderId="1" xfId="0" applyFont="1" applyFill="1" applyBorder="1"/>
    <xf numFmtId="164" fontId="1" fillId="0" borderId="1" xfId="0" applyNumberFormat="1" applyFont="1" applyFill="1" applyBorder="1"/>
    <xf numFmtId="0" fontId="1" fillId="4" borderId="1" xfId="0" applyFont="1" applyFill="1" applyBorder="1" applyAlignment="1">
      <alignment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cellXfs>
  <cellStyles count="2">
    <cellStyle name="Normale" xfId="0" builtinId="0"/>
    <cellStyle name="Valuta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96"/>
  <sheetViews>
    <sheetView tabSelected="1" topLeftCell="A58" zoomScale="85" zoomScaleNormal="85" workbookViewId="0">
      <selection activeCell="C4" sqref="C4"/>
    </sheetView>
  </sheetViews>
  <sheetFormatPr defaultRowHeight="15"/>
  <cols>
    <col min="2" max="2" width="11.5703125" customWidth="1"/>
    <col min="3" max="3" width="104" bestFit="1" customWidth="1"/>
    <col min="4" max="4" width="54" hidden="1" customWidth="1"/>
    <col min="6" max="6" width="9.5703125" style="6" customWidth="1"/>
    <col min="7" max="7" width="12.140625" style="7" customWidth="1"/>
    <col min="8" max="8" width="18.7109375" style="8" customWidth="1"/>
    <col min="9" max="9" width="2.7109375" customWidth="1"/>
  </cols>
  <sheetData>
    <row r="1" spans="2:8" ht="45" customHeight="1">
      <c r="B1" s="48" t="s">
        <v>130</v>
      </c>
      <c r="C1" s="49"/>
      <c r="D1" s="49"/>
      <c r="E1" s="49"/>
      <c r="F1" s="49"/>
      <c r="G1" s="49"/>
      <c r="H1" s="49"/>
    </row>
    <row r="2" spans="2:8" s="13" customFormat="1">
      <c r="B2" s="9" t="s">
        <v>66</v>
      </c>
      <c r="C2" s="9" t="s">
        <v>67</v>
      </c>
      <c r="D2" s="9" t="s">
        <v>68</v>
      </c>
      <c r="E2" s="9" t="s">
        <v>69</v>
      </c>
      <c r="F2" s="10" t="s">
        <v>70</v>
      </c>
      <c r="G2" s="11" t="s">
        <v>71</v>
      </c>
      <c r="H2" s="12" t="s">
        <v>72</v>
      </c>
    </row>
    <row r="3" spans="2:8">
      <c r="B3" s="14"/>
      <c r="C3" s="14"/>
      <c r="D3" s="14"/>
      <c r="E3" s="14"/>
      <c r="F3" s="15"/>
      <c r="G3" s="16"/>
      <c r="H3" s="17"/>
    </row>
    <row r="4" spans="2:8" ht="31.5" customHeight="1">
      <c r="B4" s="18">
        <v>1</v>
      </c>
      <c r="C4" s="1" t="s">
        <v>44</v>
      </c>
      <c r="D4" s="28" t="s">
        <v>78</v>
      </c>
      <c r="E4" s="14"/>
      <c r="F4" s="15"/>
      <c r="G4" s="16"/>
      <c r="H4" s="17"/>
    </row>
    <row r="5" spans="2:8" ht="15.75">
      <c r="B5" s="18" t="s">
        <v>0</v>
      </c>
      <c r="C5" s="2" t="s">
        <v>1</v>
      </c>
      <c r="D5" s="14"/>
      <c r="E5" s="14" t="s">
        <v>5</v>
      </c>
      <c r="F5" s="15">
        <v>5</v>
      </c>
      <c r="G5" s="16">
        <v>20</v>
      </c>
      <c r="H5" s="17">
        <f t="shared" ref="H5:H13" si="0">F5*G5</f>
        <v>100</v>
      </c>
    </row>
    <row r="6" spans="2:8" ht="15.75">
      <c r="B6" s="18" t="s">
        <v>3</v>
      </c>
      <c r="C6" s="2" t="s">
        <v>2</v>
      </c>
      <c r="D6" s="14"/>
      <c r="E6" s="14" t="s">
        <v>5</v>
      </c>
      <c r="F6" s="15">
        <v>5</v>
      </c>
      <c r="G6" s="16">
        <v>36</v>
      </c>
      <c r="H6" s="17">
        <f t="shared" si="0"/>
        <v>180</v>
      </c>
    </row>
    <row r="7" spans="2:8" ht="15.75">
      <c r="B7" s="18" t="s">
        <v>4</v>
      </c>
      <c r="C7" s="2" t="s">
        <v>45</v>
      </c>
      <c r="D7" s="14"/>
      <c r="E7" s="14" t="s">
        <v>5</v>
      </c>
      <c r="F7" s="15">
        <v>5</v>
      </c>
      <c r="G7" s="16">
        <v>48</v>
      </c>
      <c r="H7" s="17">
        <f t="shared" si="0"/>
        <v>240</v>
      </c>
    </row>
    <row r="8" spans="2:8" ht="15.75">
      <c r="B8" s="18" t="s">
        <v>49</v>
      </c>
      <c r="C8" s="2" t="s">
        <v>46</v>
      </c>
      <c r="D8" s="14"/>
      <c r="E8" s="14" t="s">
        <v>5</v>
      </c>
      <c r="F8" s="15">
        <v>5</v>
      </c>
      <c r="G8" s="16">
        <v>100</v>
      </c>
      <c r="H8" s="17">
        <f t="shared" si="0"/>
        <v>500</v>
      </c>
    </row>
    <row r="9" spans="2:8" ht="15.75">
      <c r="B9" s="18" t="s">
        <v>50</v>
      </c>
      <c r="C9" s="2" t="s">
        <v>47</v>
      </c>
      <c r="D9" s="14"/>
      <c r="E9" s="14" t="s">
        <v>5</v>
      </c>
      <c r="F9" s="15">
        <v>5</v>
      </c>
      <c r="G9" s="16">
        <v>150</v>
      </c>
      <c r="H9" s="17">
        <f t="shared" si="0"/>
        <v>750</v>
      </c>
    </row>
    <row r="10" spans="2:8" ht="15.75">
      <c r="B10" s="18" t="s">
        <v>51</v>
      </c>
      <c r="C10" s="2" t="s">
        <v>48</v>
      </c>
      <c r="D10" s="14"/>
      <c r="E10" s="14" t="s">
        <v>5</v>
      </c>
      <c r="F10" s="15">
        <v>5</v>
      </c>
      <c r="G10" s="16">
        <v>250</v>
      </c>
      <c r="H10" s="17">
        <f t="shared" si="0"/>
        <v>1250</v>
      </c>
    </row>
    <row r="11" spans="2:8" ht="15.75">
      <c r="B11" s="18"/>
      <c r="C11" s="2"/>
      <c r="D11" s="14"/>
      <c r="E11" s="14"/>
      <c r="F11" s="15"/>
      <c r="G11" s="16"/>
      <c r="H11" s="17"/>
    </row>
    <row r="12" spans="2:8" ht="31.5" customHeight="1">
      <c r="B12" s="18">
        <v>2</v>
      </c>
      <c r="C12" s="1" t="s">
        <v>6</v>
      </c>
      <c r="D12" s="28" t="s">
        <v>7</v>
      </c>
      <c r="E12" s="14" t="s">
        <v>5</v>
      </c>
      <c r="F12" s="15">
        <v>5</v>
      </c>
      <c r="G12" s="16">
        <v>195</v>
      </c>
      <c r="H12" s="17">
        <f t="shared" si="0"/>
        <v>975</v>
      </c>
    </row>
    <row r="13" spans="2:8" ht="31.5" customHeight="1">
      <c r="B13" s="18">
        <v>3</v>
      </c>
      <c r="C13" s="1" t="s">
        <v>11</v>
      </c>
      <c r="D13" s="28" t="s">
        <v>8</v>
      </c>
      <c r="E13" s="14" t="s">
        <v>5</v>
      </c>
      <c r="F13" s="15">
        <v>5</v>
      </c>
      <c r="G13" s="16">
        <v>195</v>
      </c>
      <c r="H13" s="17">
        <f t="shared" si="0"/>
        <v>975</v>
      </c>
    </row>
    <row r="14" spans="2:8" ht="15.75">
      <c r="B14" s="18"/>
      <c r="C14" s="2"/>
      <c r="D14" s="4"/>
      <c r="E14" s="14"/>
      <c r="F14" s="15"/>
      <c r="G14" s="16"/>
      <c r="H14" s="17"/>
    </row>
    <row r="15" spans="2:8" ht="31.5" customHeight="1">
      <c r="B15" s="18">
        <v>4</v>
      </c>
      <c r="C15" s="1" t="s">
        <v>10</v>
      </c>
      <c r="D15" s="28" t="s">
        <v>9</v>
      </c>
      <c r="E15" s="14"/>
      <c r="F15" s="15"/>
      <c r="G15" s="16"/>
      <c r="H15" s="17"/>
    </row>
    <row r="16" spans="2:8" ht="15.75">
      <c r="B16" s="18" t="s">
        <v>52</v>
      </c>
      <c r="C16" s="2" t="s">
        <v>73</v>
      </c>
      <c r="D16" s="4"/>
      <c r="E16" s="14" t="s">
        <v>5</v>
      </c>
      <c r="F16" s="15">
        <v>3</v>
      </c>
      <c r="G16" s="16">
        <v>310</v>
      </c>
      <c r="H16" s="17">
        <f>F16*G16</f>
        <v>930</v>
      </c>
    </row>
    <row r="17" spans="2:15" ht="15.75">
      <c r="B17" s="18" t="s">
        <v>53</v>
      </c>
      <c r="C17" s="2" t="s">
        <v>48</v>
      </c>
      <c r="D17" s="4"/>
      <c r="E17" s="14" t="s">
        <v>5</v>
      </c>
      <c r="F17" s="15">
        <v>3</v>
      </c>
      <c r="G17" s="16">
        <v>550</v>
      </c>
      <c r="H17" s="17">
        <f>F17*G17</f>
        <v>1650</v>
      </c>
    </row>
    <row r="18" spans="2:15" ht="15.75">
      <c r="B18" s="18"/>
      <c r="C18" s="2"/>
      <c r="D18" s="4"/>
      <c r="E18" s="14"/>
      <c r="F18" s="15"/>
      <c r="G18" s="16"/>
      <c r="H18" s="17"/>
    </row>
    <row r="19" spans="2:15" ht="15.75">
      <c r="B19" s="18">
        <v>5</v>
      </c>
      <c r="C19" s="1" t="s">
        <v>77</v>
      </c>
      <c r="D19" s="19"/>
      <c r="E19" s="14" t="s">
        <v>5</v>
      </c>
      <c r="F19" s="15">
        <v>3</v>
      </c>
      <c r="G19" s="16">
        <v>15</v>
      </c>
      <c r="H19" s="17">
        <f>F19*G19</f>
        <v>45</v>
      </c>
    </row>
    <row r="20" spans="2:15" ht="15.75">
      <c r="B20" s="18"/>
      <c r="D20" s="19"/>
      <c r="E20" s="14"/>
      <c r="F20" s="15"/>
      <c r="G20" s="16"/>
      <c r="H20" s="17"/>
    </row>
    <row r="21" spans="2:15" ht="15.75">
      <c r="B21" s="18"/>
      <c r="C21" s="32" t="s">
        <v>116</v>
      </c>
      <c r="D21" s="19"/>
      <c r="E21" s="14"/>
      <c r="F21" s="15"/>
      <c r="G21" s="16"/>
      <c r="H21" s="27"/>
    </row>
    <row r="22" spans="2:15" ht="15.75">
      <c r="B22" s="18" t="s">
        <v>24</v>
      </c>
      <c r="C22" s="4" t="s">
        <v>23</v>
      </c>
      <c r="D22" s="14"/>
      <c r="E22" s="14" t="s">
        <v>5</v>
      </c>
      <c r="F22" s="15">
        <v>310</v>
      </c>
      <c r="G22" s="16">
        <v>74.400000000000006</v>
      </c>
      <c r="H22" s="17">
        <f t="shared" ref="H22:H74" si="1">F22*G22</f>
        <v>23064</v>
      </c>
      <c r="K22" s="30"/>
      <c r="L22" s="31"/>
      <c r="M22" s="31"/>
      <c r="N22" s="31"/>
      <c r="O22" s="31"/>
    </row>
    <row r="23" spans="2:15" ht="15.75">
      <c r="B23" s="18" t="s">
        <v>25</v>
      </c>
      <c r="C23" s="4" t="s">
        <v>12</v>
      </c>
      <c r="D23" s="14"/>
      <c r="E23" s="14" t="s">
        <v>5</v>
      </c>
      <c r="F23" s="15">
        <v>110</v>
      </c>
      <c r="G23" s="16">
        <v>79.2</v>
      </c>
      <c r="H23" s="17">
        <f t="shared" si="1"/>
        <v>8712</v>
      </c>
      <c r="K23" s="30"/>
      <c r="L23" s="31"/>
      <c r="M23" s="31"/>
      <c r="N23" s="31"/>
      <c r="O23" s="31"/>
    </row>
    <row r="24" spans="2:15" ht="15.75">
      <c r="B24" s="18" t="s">
        <v>26</v>
      </c>
      <c r="C24" s="4" t="s">
        <v>13</v>
      </c>
      <c r="D24" s="14"/>
      <c r="E24" s="14" t="s">
        <v>5</v>
      </c>
      <c r="F24" s="15">
        <v>80</v>
      </c>
      <c r="G24" s="16">
        <v>85.2</v>
      </c>
      <c r="H24" s="17">
        <f t="shared" si="1"/>
        <v>6816</v>
      </c>
      <c r="K24" s="30"/>
      <c r="L24" s="31"/>
      <c r="M24" s="31"/>
      <c r="N24" s="31"/>
      <c r="O24" s="31"/>
    </row>
    <row r="25" spans="2:15" ht="15.75">
      <c r="B25" s="18" t="s">
        <v>54</v>
      </c>
      <c r="C25" s="4" t="s">
        <v>14</v>
      </c>
      <c r="D25" s="14"/>
      <c r="E25" s="14" t="s">
        <v>5</v>
      </c>
      <c r="F25" s="15">
        <v>130</v>
      </c>
      <c r="G25" s="16">
        <v>97.2</v>
      </c>
      <c r="H25" s="17">
        <f t="shared" si="1"/>
        <v>12636</v>
      </c>
      <c r="K25" s="30"/>
      <c r="L25" s="31"/>
      <c r="M25" s="31"/>
      <c r="N25" s="31"/>
      <c r="O25" s="31"/>
    </row>
    <row r="26" spans="2:15" ht="15.75">
      <c r="B26" s="18" t="s">
        <v>55</v>
      </c>
      <c r="C26" s="4" t="s">
        <v>15</v>
      </c>
      <c r="D26" s="14"/>
      <c r="E26" s="14" t="s">
        <v>5</v>
      </c>
      <c r="F26" s="15">
        <v>30</v>
      </c>
      <c r="G26" s="16">
        <v>116.4</v>
      </c>
      <c r="H26" s="17">
        <f t="shared" si="1"/>
        <v>3492</v>
      </c>
      <c r="K26" s="30"/>
      <c r="L26" s="31"/>
      <c r="M26" s="31"/>
      <c r="N26" s="31"/>
      <c r="O26" s="31"/>
    </row>
    <row r="27" spans="2:15" ht="15.75">
      <c r="B27" s="18" t="s">
        <v>56</v>
      </c>
      <c r="C27" s="4" t="s">
        <v>16</v>
      </c>
      <c r="D27" s="14"/>
      <c r="E27" s="14" t="s">
        <v>5</v>
      </c>
      <c r="F27" s="15">
        <v>1</v>
      </c>
      <c r="G27" s="16">
        <v>136.80000000000001</v>
      </c>
      <c r="H27" s="17">
        <f t="shared" si="1"/>
        <v>136.80000000000001</v>
      </c>
      <c r="K27" s="30"/>
      <c r="L27" s="31"/>
      <c r="M27" s="31"/>
      <c r="N27" s="31"/>
      <c r="O27" s="31"/>
    </row>
    <row r="28" spans="2:15" ht="15.75">
      <c r="B28" s="18" t="s">
        <v>57</v>
      </c>
      <c r="C28" s="4" t="s">
        <v>17</v>
      </c>
      <c r="D28" s="14"/>
      <c r="E28" s="14" t="s">
        <v>5</v>
      </c>
      <c r="F28" s="15">
        <v>40</v>
      </c>
      <c r="G28" s="16">
        <v>145.19999999999999</v>
      </c>
      <c r="H28" s="17">
        <f t="shared" si="1"/>
        <v>5808</v>
      </c>
      <c r="K28" s="30"/>
      <c r="L28" s="31"/>
      <c r="M28" s="31"/>
      <c r="N28" s="31"/>
      <c r="O28" s="31"/>
    </row>
    <row r="29" spans="2:15" ht="15.75">
      <c r="B29" s="18" t="s">
        <v>58</v>
      </c>
      <c r="C29" s="4" t="s">
        <v>18</v>
      </c>
      <c r="D29" s="14"/>
      <c r="E29" s="14" t="s">
        <v>5</v>
      </c>
      <c r="F29" s="15">
        <v>3</v>
      </c>
      <c r="G29" s="16">
        <v>163.19999999999999</v>
      </c>
      <c r="H29" s="17">
        <f t="shared" si="1"/>
        <v>489.59999999999997</v>
      </c>
      <c r="K29" s="30"/>
      <c r="L29" s="31"/>
      <c r="M29" s="31"/>
      <c r="N29" s="31"/>
      <c r="O29" s="31"/>
    </row>
    <row r="30" spans="2:15" ht="15.75">
      <c r="B30" s="18" t="s">
        <v>59</v>
      </c>
      <c r="C30" s="4" t="s">
        <v>19</v>
      </c>
      <c r="D30" s="14"/>
      <c r="E30" s="14" t="s">
        <v>5</v>
      </c>
      <c r="F30" s="15">
        <v>1</v>
      </c>
      <c r="G30" s="16">
        <v>182.4</v>
      </c>
      <c r="H30" s="17">
        <f t="shared" si="1"/>
        <v>182.4</v>
      </c>
      <c r="K30" s="30"/>
      <c r="L30" s="31"/>
      <c r="M30" s="31"/>
      <c r="N30" s="31"/>
      <c r="O30" s="31"/>
    </row>
    <row r="31" spans="2:15" ht="15.75">
      <c r="B31" s="18" t="s">
        <v>60</v>
      </c>
      <c r="C31" s="4" t="s">
        <v>20</v>
      </c>
      <c r="D31" s="14"/>
      <c r="E31" s="14" t="s">
        <v>5</v>
      </c>
      <c r="F31" s="15">
        <v>1</v>
      </c>
      <c r="G31" s="16">
        <v>206.4</v>
      </c>
      <c r="H31" s="17">
        <f t="shared" si="1"/>
        <v>206.4</v>
      </c>
      <c r="K31" s="30"/>
      <c r="L31" s="31"/>
      <c r="M31" s="31"/>
      <c r="N31" s="31"/>
      <c r="O31" s="31"/>
    </row>
    <row r="32" spans="2:15" ht="15.75">
      <c r="B32" s="18" t="s">
        <v>61</v>
      </c>
      <c r="C32" s="4" t="s">
        <v>21</v>
      </c>
      <c r="D32" s="14"/>
      <c r="E32" s="14" t="s">
        <v>5</v>
      </c>
      <c r="F32" s="15">
        <v>1</v>
      </c>
      <c r="G32" s="16">
        <v>232.8</v>
      </c>
      <c r="H32" s="17">
        <f t="shared" si="1"/>
        <v>232.8</v>
      </c>
      <c r="K32" s="30"/>
      <c r="L32" s="31"/>
      <c r="M32" s="31"/>
      <c r="N32" s="31"/>
      <c r="O32" s="31"/>
    </row>
    <row r="33" spans="2:15" ht="15.75">
      <c r="B33" s="18" t="s">
        <v>62</v>
      </c>
      <c r="C33" s="4" t="s">
        <v>22</v>
      </c>
      <c r="D33" s="14"/>
      <c r="E33" s="14" t="s">
        <v>5</v>
      </c>
      <c r="F33" s="15">
        <v>1</v>
      </c>
      <c r="G33" s="16">
        <v>276</v>
      </c>
      <c r="H33" s="17">
        <f t="shared" si="1"/>
        <v>276</v>
      </c>
      <c r="K33" s="30"/>
      <c r="L33" s="31"/>
      <c r="M33" s="31"/>
      <c r="N33" s="31"/>
      <c r="O33" s="31"/>
    </row>
    <row r="34" spans="2:15" ht="15.75">
      <c r="B34" s="18"/>
      <c r="C34" s="4"/>
      <c r="D34" s="14"/>
      <c r="E34" s="14"/>
      <c r="F34" s="15"/>
      <c r="G34" s="16"/>
      <c r="H34" s="17"/>
      <c r="K34" s="31"/>
      <c r="L34" s="31"/>
      <c r="M34" s="31"/>
      <c r="N34" s="31"/>
      <c r="O34" s="31"/>
    </row>
    <row r="35" spans="2:15" ht="15.75">
      <c r="B35" s="29">
        <v>7</v>
      </c>
      <c r="C35" s="20" t="s">
        <v>126</v>
      </c>
      <c r="D35" s="14"/>
      <c r="E35" s="14"/>
      <c r="F35" s="15"/>
      <c r="G35" s="16"/>
      <c r="H35" s="17"/>
      <c r="K35" s="31"/>
      <c r="L35" s="31"/>
      <c r="M35" s="31"/>
      <c r="N35" s="31"/>
      <c r="O35" s="31"/>
    </row>
    <row r="36" spans="2:15" ht="15.75">
      <c r="B36" s="18" t="s">
        <v>82</v>
      </c>
      <c r="C36" s="4" t="s">
        <v>101</v>
      </c>
      <c r="D36" s="14"/>
      <c r="E36" s="14" t="s">
        <v>5</v>
      </c>
      <c r="F36" s="15">
        <v>50</v>
      </c>
      <c r="G36" s="16">
        <v>22.32</v>
      </c>
      <c r="H36" s="17">
        <f t="shared" si="1"/>
        <v>1116</v>
      </c>
      <c r="K36" s="31"/>
      <c r="L36" s="31"/>
      <c r="M36" s="31"/>
      <c r="N36" s="31"/>
      <c r="O36" s="31"/>
    </row>
    <row r="37" spans="2:15" ht="15.75">
      <c r="B37" s="18" t="s">
        <v>83</v>
      </c>
      <c r="C37" s="4" t="s">
        <v>102</v>
      </c>
      <c r="D37" s="14"/>
      <c r="E37" s="14" t="s">
        <v>5</v>
      </c>
      <c r="F37" s="15">
        <v>30</v>
      </c>
      <c r="G37" s="16">
        <v>23.76</v>
      </c>
      <c r="H37" s="17">
        <f t="shared" si="1"/>
        <v>712.80000000000007</v>
      </c>
    </row>
    <row r="38" spans="2:15" ht="15.75">
      <c r="B38" s="18" t="s">
        <v>84</v>
      </c>
      <c r="C38" s="4" t="s">
        <v>103</v>
      </c>
      <c r="D38" s="14"/>
      <c r="E38" s="14" t="s">
        <v>5</v>
      </c>
      <c r="F38" s="15">
        <v>30</v>
      </c>
      <c r="G38" s="16">
        <v>25.56</v>
      </c>
      <c r="H38" s="17">
        <f t="shared" si="1"/>
        <v>766.8</v>
      </c>
    </row>
    <row r="39" spans="2:15" ht="15.75">
      <c r="B39" s="18" t="s">
        <v>85</v>
      </c>
      <c r="C39" s="4" t="s">
        <v>104</v>
      </c>
      <c r="D39" s="14"/>
      <c r="E39" s="14" t="s">
        <v>5</v>
      </c>
      <c r="F39" s="15">
        <v>30</v>
      </c>
      <c r="G39" s="16">
        <v>29.16</v>
      </c>
      <c r="H39" s="17">
        <f t="shared" si="1"/>
        <v>874.8</v>
      </c>
    </row>
    <row r="40" spans="2:15" ht="15.75">
      <c r="B40" s="18" t="s">
        <v>86</v>
      </c>
      <c r="C40" s="4" t="s">
        <v>105</v>
      </c>
      <c r="D40" s="14"/>
      <c r="E40" s="14" t="s">
        <v>5</v>
      </c>
      <c r="F40" s="15">
        <v>10</v>
      </c>
      <c r="G40" s="16">
        <v>34.92</v>
      </c>
      <c r="H40" s="17">
        <f t="shared" si="1"/>
        <v>349.20000000000005</v>
      </c>
    </row>
    <row r="41" spans="2:15" ht="15.75">
      <c r="B41" s="18" t="s">
        <v>87</v>
      </c>
      <c r="C41" s="4" t="s">
        <v>106</v>
      </c>
      <c r="D41" s="14"/>
      <c r="E41" s="14" t="s">
        <v>5</v>
      </c>
      <c r="F41" s="15">
        <v>1</v>
      </c>
      <c r="G41" s="16">
        <v>41.04</v>
      </c>
      <c r="H41" s="17">
        <f t="shared" si="1"/>
        <v>41.04</v>
      </c>
    </row>
    <row r="42" spans="2:15" ht="15.75">
      <c r="B42" s="18" t="s">
        <v>88</v>
      </c>
      <c r="C42" s="4" t="s">
        <v>107</v>
      </c>
      <c r="D42" s="14"/>
      <c r="E42" s="14" t="s">
        <v>5</v>
      </c>
      <c r="F42" s="15">
        <v>10</v>
      </c>
      <c r="G42" s="16">
        <v>43.559999999999995</v>
      </c>
      <c r="H42" s="17">
        <f t="shared" si="1"/>
        <v>435.59999999999997</v>
      </c>
    </row>
    <row r="43" spans="2:15" ht="15.75">
      <c r="B43" s="18" t="s">
        <v>89</v>
      </c>
      <c r="C43" s="4" t="s">
        <v>108</v>
      </c>
      <c r="D43" s="14"/>
      <c r="E43" s="14" t="s">
        <v>5</v>
      </c>
      <c r="F43" s="15">
        <v>1</v>
      </c>
      <c r="G43" s="16">
        <v>48.959999999999994</v>
      </c>
      <c r="H43" s="17">
        <f t="shared" si="1"/>
        <v>48.959999999999994</v>
      </c>
    </row>
    <row r="44" spans="2:15" ht="15.75">
      <c r="B44" s="18" t="s">
        <v>90</v>
      </c>
      <c r="C44" s="4" t="s">
        <v>109</v>
      </c>
      <c r="D44" s="14"/>
      <c r="E44" s="14" t="s">
        <v>5</v>
      </c>
      <c r="F44" s="15">
        <v>1</v>
      </c>
      <c r="G44" s="16">
        <v>54.72</v>
      </c>
      <c r="H44" s="17">
        <f t="shared" si="1"/>
        <v>54.72</v>
      </c>
    </row>
    <row r="45" spans="2:15" ht="15.75">
      <c r="B45" s="18" t="s">
        <v>91</v>
      </c>
      <c r="C45" s="4" t="s">
        <v>110</v>
      </c>
      <c r="D45" s="14"/>
      <c r="E45" s="14" t="s">
        <v>5</v>
      </c>
      <c r="F45" s="15">
        <v>1</v>
      </c>
      <c r="G45" s="16">
        <v>61.92</v>
      </c>
      <c r="H45" s="17">
        <f t="shared" si="1"/>
        <v>61.92</v>
      </c>
    </row>
    <row r="46" spans="2:15" ht="15.75">
      <c r="B46" s="18" t="s">
        <v>92</v>
      </c>
      <c r="C46" s="4" t="s">
        <v>111</v>
      </c>
      <c r="D46" s="14"/>
      <c r="E46" s="14" t="s">
        <v>5</v>
      </c>
      <c r="F46" s="15">
        <v>1</v>
      </c>
      <c r="G46" s="16">
        <v>69.84</v>
      </c>
      <c r="H46" s="17">
        <f t="shared" si="1"/>
        <v>69.84</v>
      </c>
    </row>
    <row r="47" spans="2:15" ht="15.75">
      <c r="B47" s="18" t="s">
        <v>93</v>
      </c>
      <c r="C47" s="4" t="s">
        <v>112</v>
      </c>
      <c r="D47" s="14"/>
      <c r="E47" s="14" t="s">
        <v>5</v>
      </c>
      <c r="F47" s="15">
        <v>1</v>
      </c>
      <c r="G47" s="16">
        <v>82.8</v>
      </c>
      <c r="H47" s="17">
        <f t="shared" si="1"/>
        <v>82.8</v>
      </c>
    </row>
    <row r="48" spans="2:15" ht="15.75">
      <c r="B48" s="18"/>
      <c r="C48" s="4"/>
      <c r="D48" s="14"/>
      <c r="E48" s="14"/>
      <c r="F48" s="15"/>
      <c r="G48" s="16"/>
      <c r="H48" s="17"/>
    </row>
    <row r="49" spans="2:8" ht="15.75">
      <c r="B49" s="18"/>
      <c r="C49" s="37" t="s">
        <v>123</v>
      </c>
      <c r="D49" s="14"/>
      <c r="E49" s="14"/>
      <c r="F49" s="15"/>
      <c r="G49" s="16"/>
      <c r="H49" s="17"/>
    </row>
    <row r="50" spans="2:8" ht="15.75">
      <c r="B50" s="18" t="s">
        <v>33</v>
      </c>
      <c r="C50" s="4" t="s">
        <v>27</v>
      </c>
      <c r="D50" s="14"/>
      <c r="E50" s="14" t="s">
        <v>5</v>
      </c>
      <c r="F50" s="15">
        <v>25</v>
      </c>
      <c r="G50" s="16">
        <v>720</v>
      </c>
      <c r="H50" s="17">
        <f t="shared" si="1"/>
        <v>18000</v>
      </c>
    </row>
    <row r="51" spans="2:8" ht="31.5" customHeight="1">
      <c r="B51" s="18" t="s">
        <v>34</v>
      </c>
      <c r="C51" s="4" t="s">
        <v>28</v>
      </c>
      <c r="D51" s="14"/>
      <c r="E51" s="14" t="s">
        <v>5</v>
      </c>
      <c r="F51" s="15">
        <v>10</v>
      </c>
      <c r="G51" s="16">
        <v>1100</v>
      </c>
      <c r="H51" s="17">
        <f t="shared" si="1"/>
        <v>11000</v>
      </c>
    </row>
    <row r="52" spans="2:8" ht="15.75">
      <c r="B52" s="18" t="s">
        <v>35</v>
      </c>
      <c r="C52" s="4" t="s">
        <v>29</v>
      </c>
      <c r="D52" s="14"/>
      <c r="E52" s="14" t="s">
        <v>5</v>
      </c>
      <c r="F52" s="15">
        <v>2</v>
      </c>
      <c r="G52" s="16">
        <v>1200</v>
      </c>
      <c r="H52" s="17">
        <f t="shared" si="1"/>
        <v>2400</v>
      </c>
    </row>
    <row r="53" spans="2:8" ht="15.75">
      <c r="B53" s="18"/>
      <c r="C53" s="4"/>
      <c r="D53" s="14"/>
      <c r="E53" s="14"/>
      <c r="F53" s="15"/>
      <c r="G53" s="16"/>
      <c r="H53" s="17"/>
    </row>
    <row r="54" spans="2:8" ht="15.75">
      <c r="B54" s="18"/>
      <c r="C54" s="37" t="s">
        <v>124</v>
      </c>
      <c r="D54" s="14"/>
      <c r="E54" s="14"/>
      <c r="F54" s="15"/>
      <c r="G54" s="16"/>
      <c r="H54" s="17"/>
    </row>
    <row r="55" spans="2:8" ht="15.75">
      <c r="B55" s="18" t="s">
        <v>63</v>
      </c>
      <c r="C55" s="4" t="s">
        <v>30</v>
      </c>
      <c r="D55" s="14"/>
      <c r="E55" s="14" t="s">
        <v>5</v>
      </c>
      <c r="F55" s="15">
        <v>2</v>
      </c>
      <c r="G55" s="16">
        <v>1440</v>
      </c>
      <c r="H55" s="17">
        <f t="shared" si="1"/>
        <v>2880</v>
      </c>
    </row>
    <row r="56" spans="2:8" ht="28.5" customHeight="1">
      <c r="B56" s="18" t="s">
        <v>64</v>
      </c>
      <c r="C56" s="4" t="s">
        <v>31</v>
      </c>
      <c r="D56" s="14"/>
      <c r="E56" s="14" t="s">
        <v>5</v>
      </c>
      <c r="F56" s="15">
        <v>2</v>
      </c>
      <c r="G56" s="16">
        <v>2200</v>
      </c>
      <c r="H56" s="17">
        <f t="shared" si="1"/>
        <v>4400</v>
      </c>
    </row>
    <row r="57" spans="2:8" ht="15.75">
      <c r="B57" s="18" t="s">
        <v>65</v>
      </c>
      <c r="C57" s="4" t="s">
        <v>32</v>
      </c>
      <c r="D57" s="14"/>
      <c r="E57" s="14" t="s">
        <v>5</v>
      </c>
      <c r="F57" s="15">
        <v>1</v>
      </c>
      <c r="G57" s="16">
        <v>2400</v>
      </c>
      <c r="H57" s="17">
        <f t="shared" si="1"/>
        <v>2400</v>
      </c>
    </row>
    <row r="58" spans="2:8" ht="15.75">
      <c r="B58" s="18"/>
      <c r="C58" s="4"/>
      <c r="D58" s="14"/>
      <c r="E58" s="14"/>
      <c r="F58" s="15"/>
      <c r="G58" s="16"/>
      <c r="H58" s="17"/>
    </row>
    <row r="59" spans="2:8" ht="15.75">
      <c r="B59" s="18"/>
      <c r="C59" s="20" t="s">
        <v>125</v>
      </c>
      <c r="D59" s="14"/>
      <c r="E59" s="14"/>
      <c r="F59" s="15"/>
      <c r="G59" s="16"/>
      <c r="H59" s="17"/>
    </row>
    <row r="60" spans="2:8" ht="15.75">
      <c r="B60" s="18" t="s">
        <v>94</v>
      </c>
      <c r="C60" s="2" t="s">
        <v>38</v>
      </c>
      <c r="D60" s="14"/>
      <c r="E60" s="14" t="s">
        <v>5</v>
      </c>
      <c r="F60" s="15">
        <v>7</v>
      </c>
      <c r="G60" s="16">
        <v>150</v>
      </c>
      <c r="H60" s="17">
        <f t="shared" si="1"/>
        <v>1050</v>
      </c>
    </row>
    <row r="61" spans="2:8" ht="15.75">
      <c r="B61" s="18" t="s">
        <v>95</v>
      </c>
      <c r="C61" s="2" t="s">
        <v>39</v>
      </c>
      <c r="D61" s="14"/>
      <c r="E61" s="14" t="s">
        <v>5</v>
      </c>
      <c r="F61" s="15">
        <v>7</v>
      </c>
      <c r="G61" s="16">
        <v>165</v>
      </c>
      <c r="H61" s="17">
        <f t="shared" si="1"/>
        <v>1155</v>
      </c>
    </row>
    <row r="62" spans="2:8" ht="15.75">
      <c r="B62" s="18" t="s">
        <v>96</v>
      </c>
      <c r="C62" s="4" t="s">
        <v>40</v>
      </c>
      <c r="D62" s="14"/>
      <c r="E62" s="14" t="s">
        <v>5</v>
      </c>
      <c r="F62" s="15">
        <v>2</v>
      </c>
      <c r="G62" s="16">
        <v>201.5</v>
      </c>
      <c r="H62" s="17">
        <f t="shared" si="1"/>
        <v>403</v>
      </c>
    </row>
    <row r="63" spans="2:8" ht="15.75">
      <c r="B63" s="18" t="s">
        <v>97</v>
      </c>
      <c r="C63" s="4" t="s">
        <v>41</v>
      </c>
      <c r="D63" s="14"/>
      <c r="E63" s="14" t="s">
        <v>5</v>
      </c>
      <c r="F63" s="15">
        <v>2</v>
      </c>
      <c r="G63" s="16">
        <v>240.5</v>
      </c>
      <c r="H63" s="17">
        <f t="shared" si="1"/>
        <v>481</v>
      </c>
    </row>
    <row r="64" spans="2:8" ht="15.75">
      <c r="B64" s="18" t="s">
        <v>98</v>
      </c>
      <c r="C64" s="4" t="s">
        <v>42</v>
      </c>
      <c r="D64" s="14"/>
      <c r="E64" s="14" t="s">
        <v>5</v>
      </c>
      <c r="F64" s="15">
        <v>2</v>
      </c>
      <c r="G64" s="16">
        <v>296.5</v>
      </c>
      <c r="H64" s="17">
        <f t="shared" si="1"/>
        <v>593</v>
      </c>
    </row>
    <row r="65" spans="2:8" ht="15.75">
      <c r="B65" s="18" t="s">
        <v>99</v>
      </c>
      <c r="C65" s="4" t="s">
        <v>37</v>
      </c>
      <c r="D65" s="14"/>
      <c r="E65" s="14" t="s">
        <v>5</v>
      </c>
      <c r="F65" s="15">
        <v>1</v>
      </c>
      <c r="G65" s="16">
        <v>336.19</v>
      </c>
      <c r="H65" s="17">
        <f t="shared" si="1"/>
        <v>336.19</v>
      </c>
    </row>
    <row r="66" spans="2:8" ht="15.75">
      <c r="B66" s="18" t="s">
        <v>100</v>
      </c>
      <c r="C66" s="4" t="s">
        <v>36</v>
      </c>
      <c r="D66" s="14"/>
      <c r="E66" s="14" t="s">
        <v>5</v>
      </c>
      <c r="F66" s="15">
        <v>1</v>
      </c>
      <c r="G66" s="16">
        <v>560</v>
      </c>
      <c r="H66" s="17">
        <f t="shared" si="1"/>
        <v>560</v>
      </c>
    </row>
    <row r="67" spans="2:8" ht="15.75">
      <c r="B67" s="18"/>
      <c r="C67" s="4"/>
      <c r="D67" s="14"/>
      <c r="E67" s="14"/>
      <c r="F67" s="15"/>
      <c r="G67" s="16"/>
      <c r="H67" s="17"/>
    </row>
    <row r="68" spans="2:8" ht="15.75">
      <c r="B68" s="18">
        <v>11</v>
      </c>
      <c r="C68" s="20" t="s">
        <v>74</v>
      </c>
      <c r="D68" s="19"/>
      <c r="E68" s="14" t="s">
        <v>5</v>
      </c>
      <c r="F68" s="15">
        <v>10</v>
      </c>
      <c r="G68" s="16">
        <v>15</v>
      </c>
      <c r="H68" s="17">
        <f t="shared" si="1"/>
        <v>150</v>
      </c>
    </row>
    <row r="69" spans="2:8" ht="15.75">
      <c r="B69" s="18"/>
      <c r="C69" s="20"/>
      <c r="D69" s="19"/>
      <c r="E69" s="14"/>
      <c r="F69" s="15"/>
      <c r="G69" s="16"/>
      <c r="H69" s="17"/>
    </row>
    <row r="70" spans="2:8" ht="15.75">
      <c r="B70" s="18">
        <v>12</v>
      </c>
      <c r="C70" s="20" t="s">
        <v>113</v>
      </c>
      <c r="D70" s="14" t="s">
        <v>80</v>
      </c>
      <c r="E70" s="14" t="s">
        <v>5</v>
      </c>
      <c r="F70" s="15">
        <v>15</v>
      </c>
      <c r="G70" s="16">
        <v>350</v>
      </c>
      <c r="H70" s="17">
        <f t="shared" si="1"/>
        <v>5250</v>
      </c>
    </row>
    <row r="71" spans="2:8" ht="15.75">
      <c r="B71" s="18"/>
      <c r="C71" s="20"/>
      <c r="D71" s="19"/>
      <c r="E71" s="14"/>
      <c r="F71" s="15"/>
      <c r="G71" s="16"/>
      <c r="H71" s="17"/>
    </row>
    <row r="72" spans="2:8" ht="15.75">
      <c r="B72" s="18">
        <v>13</v>
      </c>
      <c r="C72" s="20" t="s">
        <v>114</v>
      </c>
      <c r="D72" s="14" t="s">
        <v>79</v>
      </c>
      <c r="E72" s="14" t="s">
        <v>5</v>
      </c>
      <c r="F72" s="15">
        <v>5</v>
      </c>
      <c r="G72" s="16">
        <v>150</v>
      </c>
      <c r="H72" s="17">
        <f t="shared" si="1"/>
        <v>750</v>
      </c>
    </row>
    <row r="73" spans="2:8" ht="15.75">
      <c r="B73" s="18"/>
      <c r="C73" s="20"/>
      <c r="D73" s="28"/>
      <c r="E73" s="14"/>
      <c r="F73" s="15"/>
      <c r="G73" s="16"/>
      <c r="H73" s="17"/>
    </row>
    <row r="74" spans="2:8" ht="15.75">
      <c r="B74" s="18">
        <v>14</v>
      </c>
      <c r="C74" s="21" t="s">
        <v>75</v>
      </c>
      <c r="D74" s="14"/>
      <c r="E74" s="14" t="s">
        <v>43</v>
      </c>
      <c r="F74" s="15">
        <v>200</v>
      </c>
      <c r="G74" s="16">
        <v>45</v>
      </c>
      <c r="H74" s="17">
        <f t="shared" si="1"/>
        <v>9000</v>
      </c>
    </row>
    <row r="75" spans="2:8" ht="15.75">
      <c r="B75" s="18"/>
      <c r="C75" s="21"/>
      <c r="D75" s="14"/>
      <c r="E75" s="14"/>
      <c r="F75" s="15"/>
      <c r="G75" s="16"/>
      <c r="H75" s="17"/>
    </row>
    <row r="76" spans="2:8" ht="15.75">
      <c r="B76" s="18">
        <v>15</v>
      </c>
      <c r="C76" s="21" t="s">
        <v>81</v>
      </c>
      <c r="D76" s="14"/>
      <c r="E76" s="14" t="s">
        <v>43</v>
      </c>
      <c r="F76" s="15">
        <v>100</v>
      </c>
      <c r="G76" s="16">
        <v>40.5</v>
      </c>
      <c r="H76" s="17">
        <f t="shared" ref="H76" si="2">F76*G76</f>
        <v>4050</v>
      </c>
    </row>
    <row r="77" spans="2:8" ht="15.75">
      <c r="B77" s="18"/>
      <c r="C77" s="21"/>
      <c r="D77" s="14"/>
      <c r="E77" s="14"/>
      <c r="F77" s="15"/>
      <c r="G77" s="16"/>
      <c r="H77" s="17"/>
    </row>
    <row r="78" spans="2:8" ht="15.75">
      <c r="B78" s="18">
        <v>16</v>
      </c>
      <c r="C78" s="21" t="s">
        <v>120</v>
      </c>
      <c r="D78" s="14"/>
      <c r="E78" s="15" t="s">
        <v>5</v>
      </c>
      <c r="F78" s="15">
        <v>30</v>
      </c>
      <c r="G78" s="16">
        <v>60</v>
      </c>
      <c r="H78" s="22">
        <f>F78*G78</f>
        <v>1800</v>
      </c>
    </row>
    <row r="79" spans="2:8" ht="15.75">
      <c r="B79" s="18"/>
      <c r="C79" s="21"/>
      <c r="D79" s="14"/>
      <c r="E79" s="14"/>
      <c r="F79" s="15"/>
      <c r="G79" s="16"/>
      <c r="H79" s="17"/>
    </row>
    <row r="80" spans="2:8">
      <c r="B80" s="23">
        <v>17</v>
      </c>
      <c r="C80" s="21" t="s">
        <v>122</v>
      </c>
      <c r="D80" s="14"/>
      <c r="E80" s="15"/>
      <c r="F80" s="15"/>
      <c r="G80" s="16"/>
      <c r="H80" s="22"/>
    </row>
    <row r="81" spans="2:8" ht="30">
      <c r="B81" s="24"/>
      <c r="C81" s="4" t="s">
        <v>121</v>
      </c>
      <c r="D81" s="25"/>
      <c r="E81" s="15" t="s">
        <v>5</v>
      </c>
      <c r="F81" s="15">
        <v>70</v>
      </c>
      <c r="G81" s="16">
        <v>125</v>
      </c>
      <c r="H81" s="22">
        <f>F81*G81</f>
        <v>8750</v>
      </c>
    </row>
    <row r="82" spans="2:8" ht="15.75">
      <c r="B82" s="18"/>
      <c r="C82" s="21"/>
      <c r="D82" s="14"/>
      <c r="E82" s="14"/>
      <c r="F82" s="15"/>
      <c r="G82" s="16"/>
      <c r="H82" s="17"/>
    </row>
    <row r="83" spans="2:8" ht="15.75">
      <c r="B83" s="18"/>
      <c r="C83" s="32" t="s">
        <v>117</v>
      </c>
      <c r="D83" s="14"/>
      <c r="E83" s="14"/>
      <c r="F83" s="15"/>
      <c r="G83" s="16"/>
      <c r="H83" s="17"/>
    </row>
    <row r="84" spans="2:8" ht="15.75">
      <c r="B84" s="18" t="s">
        <v>118</v>
      </c>
      <c r="C84" s="4" t="s">
        <v>115</v>
      </c>
      <c r="D84" s="15"/>
      <c r="E84" s="15" t="s">
        <v>5</v>
      </c>
      <c r="F84" s="15">
        <v>5</v>
      </c>
      <c r="G84" s="16">
        <v>12</v>
      </c>
      <c r="H84" s="22">
        <f>F84*G84</f>
        <v>60</v>
      </c>
    </row>
    <row r="85" spans="2:8">
      <c r="B85" s="23" t="s">
        <v>119</v>
      </c>
      <c r="C85" s="4" t="s">
        <v>76</v>
      </c>
      <c r="D85" s="15"/>
      <c r="E85" s="15" t="s">
        <v>5</v>
      </c>
      <c r="F85" s="15">
        <v>5</v>
      </c>
      <c r="G85" s="16">
        <v>30</v>
      </c>
      <c r="H85" s="22">
        <f>F85*G85</f>
        <v>150</v>
      </c>
    </row>
    <row r="86" spans="2:8">
      <c r="B86" s="23"/>
      <c r="C86" s="14"/>
      <c r="D86" s="14"/>
      <c r="E86" s="15"/>
      <c r="F86" s="15"/>
      <c r="G86" s="16"/>
      <c r="H86" s="22"/>
    </row>
    <row r="87" spans="2:8" s="26" customFormat="1">
      <c r="B87" s="24"/>
      <c r="C87" s="4"/>
      <c r="D87" s="25"/>
      <c r="E87" s="15"/>
      <c r="F87" s="15"/>
      <c r="G87" s="16"/>
      <c r="H87" s="22"/>
    </row>
    <row r="88" spans="2:8" s="26" customFormat="1">
      <c r="B88" s="24"/>
      <c r="C88" s="20" t="s">
        <v>127</v>
      </c>
      <c r="D88" s="33"/>
      <c r="E88" s="34"/>
      <c r="F88" s="34"/>
      <c r="G88" s="35"/>
      <c r="H88" s="36">
        <f>SUM(H3:H86)</f>
        <v>149879.67000000001</v>
      </c>
    </row>
    <row r="89" spans="2:8" s="26" customFormat="1">
      <c r="B89" s="24"/>
      <c r="C89" s="47" t="s">
        <v>128</v>
      </c>
      <c r="D89" s="38"/>
      <c r="E89" s="39"/>
      <c r="F89" s="39"/>
      <c r="G89" s="40"/>
      <c r="H89" s="41"/>
    </row>
    <row r="90" spans="2:8">
      <c r="B90" s="14"/>
      <c r="C90" s="4"/>
      <c r="D90" s="19"/>
      <c r="E90" s="14"/>
      <c r="F90" s="15"/>
      <c r="G90" s="16"/>
      <c r="H90" s="17"/>
    </row>
    <row r="91" spans="2:8" ht="15.75">
      <c r="B91" s="14"/>
      <c r="C91" s="43" t="s">
        <v>129</v>
      </c>
      <c r="D91" s="44"/>
      <c r="E91" s="45"/>
      <c r="F91" s="45"/>
      <c r="G91" s="46"/>
      <c r="H91" s="42">
        <f>H88*(1-H89)</f>
        <v>149879.67000000001</v>
      </c>
    </row>
    <row r="92" spans="2:8">
      <c r="B92" s="14"/>
      <c r="C92" s="4"/>
      <c r="D92" s="19"/>
      <c r="E92" s="14"/>
      <c r="F92" s="15"/>
      <c r="G92" s="16"/>
      <c r="H92" s="17"/>
    </row>
    <row r="93" spans="2:8">
      <c r="D93" s="3"/>
    </row>
    <row r="94" spans="2:8">
      <c r="C94" s="5"/>
    </row>
    <row r="95" spans="2:8">
      <c r="C95" s="5"/>
    </row>
    <row r="96" spans="2:8">
      <c r="C96" s="5"/>
    </row>
  </sheetData>
  <mergeCells count="1">
    <mergeCell ref="B1:H1"/>
  </mergeCells>
  <pageMargins left="0.7" right="0.7" top="0.75" bottom="0.75" header="0.3" footer="0.3"/>
  <pageSetup paperSize="8" scale="41"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CME_CONTR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2025-04-09T09:02:29Z</dcterms:modified>
</cp:coreProperties>
</file>