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NTABILITA\CONTABILITA\SEAB\AMMINISTRAZIONE TRASPARENTE\2024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s="1"/>
  <c r="J16" i="1"/>
  <c r="J15" i="1"/>
  <c r="F15" i="1"/>
  <c r="J13" i="1"/>
  <c r="J12" i="1"/>
  <c r="J11" i="1"/>
  <c r="J10" i="1"/>
  <c r="J9" i="1"/>
  <c r="J23" i="1"/>
  <c r="J24" i="1"/>
  <c r="J25" i="1"/>
  <c r="J26" i="1"/>
  <c r="J27" i="1"/>
  <c r="J28" i="1"/>
  <c r="F30" i="1"/>
  <c r="J30" i="1" s="1"/>
  <c r="J31" i="1"/>
  <c r="F32" i="1"/>
  <c r="J32" i="1" s="1"/>
  <c r="K32" i="1"/>
  <c r="J38" i="1"/>
  <c r="J39" i="1"/>
  <c r="J40" i="1"/>
  <c r="J41" i="1"/>
  <c r="J42" i="1"/>
  <c r="J43" i="1"/>
  <c r="J45" i="1"/>
  <c r="J46" i="1"/>
  <c r="J50" i="1" l="1"/>
  <c r="J49" i="1"/>
  <c r="J48" i="1"/>
  <c r="J47" i="1"/>
  <c r="K63" i="1" l="1"/>
  <c r="K62" i="1"/>
  <c r="J63" i="1"/>
  <c r="J62" i="1"/>
</calcChain>
</file>

<file path=xl/sharedStrings.xml><?xml version="1.0" encoding="utf-8"?>
<sst xmlns="http://schemas.openxmlformats.org/spreadsheetml/2006/main" count="249" uniqueCount="57">
  <si>
    <t>PRESIDENTE</t>
  </si>
  <si>
    <t>VICE-PRESIDENTE</t>
  </si>
  <si>
    <t>MEMBRO CDA</t>
  </si>
  <si>
    <t>SINDACO</t>
  </si>
  <si>
    <t>BENEDIKTER</t>
  </si>
  <si>
    <t>GERHARD</t>
  </si>
  <si>
    <t>busta paga</t>
  </si>
  <si>
    <t>fattura</t>
  </si>
  <si>
    <t>TULLIO</t>
  </si>
  <si>
    <t>NEGRI</t>
  </si>
  <si>
    <t>SARA</t>
  </si>
  <si>
    <t>REFATTI</t>
  </si>
  <si>
    <t>SONIA</t>
  </si>
  <si>
    <t>ABRATE</t>
  </si>
  <si>
    <t>GIANFRANCO</t>
  </si>
  <si>
    <t xml:space="preserve">MIGNOLI </t>
  </si>
  <si>
    <t>Cognome/Nachname</t>
  </si>
  <si>
    <t>Nome/Name</t>
  </si>
  <si>
    <t>Qualifica/Fuktion</t>
  </si>
  <si>
    <t>Fine carica/Ende Mandat</t>
  </si>
  <si>
    <t>Compenso/Entlohnung</t>
  </si>
  <si>
    <t>Retribuzione lorda/Brutto Entlohnung</t>
  </si>
  <si>
    <t>Gettone di presenza/Sitzungsgeld</t>
  </si>
  <si>
    <t>Rimborso spese/Spesenrückerstattung</t>
  </si>
  <si>
    <t>Totale/Gesamt</t>
  </si>
  <si>
    <t xml:space="preserve">di cui contributi previdenziali a carico del prestatore/davon Sozialversicherungsbeiträge </t>
  </si>
  <si>
    <t>TODESCO</t>
  </si>
  <si>
    <t>ISABELLA</t>
  </si>
  <si>
    <t>BEDIN</t>
  </si>
  <si>
    <t>KILIAN</t>
  </si>
  <si>
    <t>FATTOR</t>
  </si>
  <si>
    <t>STEFANO</t>
  </si>
  <si>
    <t>ANNO/JAHR 2020</t>
  </si>
  <si>
    <t>ANNO/JAHR 2021</t>
  </si>
  <si>
    <t>NOVELLO</t>
  </si>
  <si>
    <t>CHRISTOPH</t>
  </si>
  <si>
    <t>EVA</t>
  </si>
  <si>
    <t>non ancora deciso</t>
  </si>
  <si>
    <t>Premio di risultato (rif. 2020)/Prämie (Vorjahr)</t>
  </si>
  <si>
    <t>Premio di risultato (rif. 2019)/Prämie (Vorjahr)</t>
  </si>
  <si>
    <t>Compensi del Consiglio di Amministrazione negli ultimi 5 anni / Gehälter des Verwaltungsrats in den letzten 5 Jahren</t>
  </si>
  <si>
    <t>ANNO/JAHR 2022</t>
  </si>
  <si>
    <t>KEIFL</t>
  </si>
  <si>
    <t xml:space="preserve">MELANI </t>
  </si>
  <si>
    <t>GIANLUCA</t>
  </si>
  <si>
    <t>SCIASCIA</t>
  </si>
  <si>
    <t>GIUSEPPE</t>
  </si>
  <si>
    <t>MATTIVI</t>
  </si>
  <si>
    <t>RENATE</t>
  </si>
  <si>
    <t xml:space="preserve">VICIDOMINI </t>
  </si>
  <si>
    <t>DANIELA</t>
  </si>
  <si>
    <t>ANNO/JAHR 2023</t>
  </si>
  <si>
    <t>DRAGO</t>
  </si>
  <si>
    <t>Premio di risultato (rif. 2022)/Prämie (Vorjahr)</t>
  </si>
  <si>
    <t>Premio di risultato (rif. 2021)/Prämie (Vorjahr)</t>
  </si>
  <si>
    <t>ANNO/JAHR 2024</t>
  </si>
  <si>
    <t>KEIFL (CHRISTOPH)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</si>
</sst>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Bodoni Egyptian Pro Regular"/>
      <family val="3"/>
    </font>
    <font>
      <sz val="11.5"/>
      <color theme="1"/>
      <name val="Bodoni Egyptian Pro Regular"/>
      <family val="3"/>
    </font>
    <font>
      <sz val="11.5"/>
      <color rgb="FF000000"/>
      <name val="Bodoni Egyptian Pro Regular"/>
      <family val="3"/>
    </font>
    <font>
      <b/>
      <sz val="16"/>
      <color theme="1"/>
      <name val="Bodoni Egyptian Pro Regular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5" fontId="4" fillId="0" borderId="1" xfId="1" applyNumberFormat="1" applyFont="1" applyBorder="1" applyAlignment="1">
      <alignment horizontal="left" vertical="center" wrapText="1"/>
    </xf>
    <xf numFmtId="165" fontId="4" fillId="0" borderId="4" xfId="1" applyNumberFormat="1" applyFont="1" applyBorder="1" applyAlignment="1">
      <alignment horizontal="left" vertical="center" wrapText="1"/>
    </xf>
    <xf numFmtId="165" fontId="4" fillId="0" borderId="6" xfId="1" applyNumberFormat="1" applyFont="1" applyBorder="1" applyAlignment="1">
      <alignment horizontal="left" vertical="center" wrapText="1"/>
    </xf>
    <xf numFmtId="165" fontId="4" fillId="0" borderId="7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65" fontId="4" fillId="0" borderId="12" xfId="1" applyNumberFormat="1" applyFont="1" applyBorder="1" applyAlignment="1">
      <alignment horizontal="left" vertical="center" wrapText="1"/>
    </xf>
    <xf numFmtId="165" fontId="4" fillId="0" borderId="13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1" applyFont="1"/>
    <xf numFmtId="164" fontId="3" fillId="0" borderId="0" xfId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9392" cy="469392"/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392" cy="4693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workbookViewId="0">
      <selection activeCell="N22" sqref="N22"/>
    </sheetView>
  </sheetViews>
  <sheetFormatPr defaultRowHeight="15.75" x14ac:dyDescent="0.3"/>
  <cols>
    <col min="1" max="1" width="23.28515625" style="1" customWidth="1"/>
    <col min="2" max="2" width="20.5703125" style="1" bestFit="1" customWidth="1"/>
    <col min="3" max="3" width="20" style="1" bestFit="1" customWidth="1"/>
    <col min="4" max="4" width="20" style="8" customWidth="1"/>
    <col min="5" max="5" width="18.28515625" style="1" bestFit="1" customWidth="1"/>
    <col min="6" max="6" width="13.42578125" style="1" bestFit="1" customWidth="1"/>
    <col min="7" max="7" width="19.28515625" style="1" bestFit="1" customWidth="1"/>
    <col min="8" max="8" width="12.5703125" style="1" bestFit="1" customWidth="1"/>
    <col min="9" max="9" width="14.5703125" style="1" customWidth="1"/>
    <col min="10" max="10" width="15" style="1" bestFit="1" customWidth="1"/>
    <col min="11" max="11" width="16" style="1" bestFit="1" customWidth="1"/>
    <col min="12" max="13" width="9.140625" style="2"/>
    <col min="14" max="14" width="11.7109375" style="34" bestFit="1" customWidth="1"/>
    <col min="15" max="15" width="9.28515625" style="34" bestFit="1" customWidth="1"/>
    <col min="16" max="16384" width="9.140625" style="2"/>
  </cols>
  <sheetData>
    <row r="1" spans="1:11" x14ac:dyDescent="0.3">
      <c r="A1" s="20"/>
      <c r="B1" s="33" t="s">
        <v>40</v>
      </c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3">
      <c r="A2" s="20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3">
      <c r="A5" s="32" t="s">
        <v>55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6.5" thickBot="1" x14ac:dyDescent="0.3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11" thickBot="1" x14ac:dyDescent="0.35">
      <c r="A8" s="3" t="s">
        <v>16</v>
      </c>
      <c r="B8" s="4" t="s">
        <v>17</v>
      </c>
      <c r="C8" s="5" t="s">
        <v>18</v>
      </c>
      <c r="D8" s="4" t="s">
        <v>19</v>
      </c>
      <c r="E8" s="4" t="s">
        <v>20</v>
      </c>
      <c r="F8" s="4" t="s">
        <v>21</v>
      </c>
      <c r="G8" s="5" t="s">
        <v>53</v>
      </c>
      <c r="H8" s="4" t="s">
        <v>22</v>
      </c>
      <c r="I8" s="5" t="s">
        <v>23</v>
      </c>
      <c r="J8" s="4" t="s">
        <v>24</v>
      </c>
      <c r="K8" s="6" t="s">
        <v>25</v>
      </c>
    </row>
    <row r="9" spans="1:11" x14ac:dyDescent="0.3">
      <c r="A9" s="11" t="s">
        <v>28</v>
      </c>
      <c r="B9" s="12" t="s">
        <v>29</v>
      </c>
      <c r="C9" s="12" t="s">
        <v>0</v>
      </c>
      <c r="D9" s="12"/>
      <c r="E9" s="12" t="s">
        <v>6</v>
      </c>
      <c r="F9" s="21">
        <v>18178</v>
      </c>
      <c r="G9" s="21"/>
      <c r="H9" s="21"/>
      <c r="I9" s="21"/>
      <c r="J9" s="7">
        <f t="shared" ref="J9:J13" si="0">SUM(F9:I9)</f>
        <v>18178</v>
      </c>
      <c r="K9" s="22">
        <v>1580</v>
      </c>
    </row>
    <row r="10" spans="1:11" x14ac:dyDescent="0.3">
      <c r="A10" s="11" t="s">
        <v>34</v>
      </c>
      <c r="B10" s="12" t="s">
        <v>31</v>
      </c>
      <c r="C10" s="12" t="s">
        <v>1</v>
      </c>
      <c r="D10" s="12"/>
      <c r="E10" s="12" t="s">
        <v>6</v>
      </c>
      <c r="F10" s="21">
        <v>5520</v>
      </c>
      <c r="G10" s="21"/>
      <c r="H10" s="21"/>
      <c r="I10" s="21"/>
      <c r="J10" s="7">
        <f t="shared" si="0"/>
        <v>5520</v>
      </c>
      <c r="K10" s="22">
        <v>480</v>
      </c>
    </row>
    <row r="11" spans="1:11" x14ac:dyDescent="0.3">
      <c r="A11" s="11" t="s">
        <v>52</v>
      </c>
      <c r="B11" s="12" t="s">
        <v>44</v>
      </c>
      <c r="C11" s="12" t="s">
        <v>2</v>
      </c>
      <c r="D11" s="12"/>
      <c r="E11" s="16" t="s">
        <v>7</v>
      </c>
      <c r="F11" s="21">
        <v>6240</v>
      </c>
      <c r="G11" s="21"/>
      <c r="H11" s="21"/>
      <c r="I11" s="21"/>
      <c r="J11" s="7">
        <f t="shared" si="0"/>
        <v>6240</v>
      </c>
      <c r="K11" s="22">
        <v>240</v>
      </c>
    </row>
    <row r="12" spans="1:11" x14ac:dyDescent="0.3">
      <c r="A12" s="11" t="s">
        <v>56</v>
      </c>
      <c r="B12" s="12" t="s">
        <v>36</v>
      </c>
      <c r="C12" s="12" t="s">
        <v>2</v>
      </c>
      <c r="D12" s="14"/>
      <c r="E12" s="12" t="s">
        <v>6</v>
      </c>
      <c r="F12" s="21">
        <v>5520</v>
      </c>
      <c r="G12" s="21"/>
      <c r="H12" s="21"/>
      <c r="I12" s="21"/>
      <c r="J12" s="7">
        <f t="shared" si="0"/>
        <v>5520</v>
      </c>
      <c r="K12" s="22">
        <v>480</v>
      </c>
    </row>
    <row r="13" spans="1:11" x14ac:dyDescent="0.3">
      <c r="A13" s="11" t="s">
        <v>11</v>
      </c>
      <c r="B13" s="12" t="s">
        <v>10</v>
      </c>
      <c r="C13" s="12" t="s">
        <v>2</v>
      </c>
      <c r="D13" s="13"/>
      <c r="E13" s="12" t="s">
        <v>6</v>
      </c>
      <c r="F13" s="21">
        <v>5520</v>
      </c>
      <c r="G13" s="21"/>
      <c r="H13" s="21"/>
      <c r="I13" s="21"/>
      <c r="J13" s="7">
        <f t="shared" si="0"/>
        <v>5520</v>
      </c>
      <c r="K13" s="22">
        <v>480</v>
      </c>
    </row>
    <row r="14" spans="1:11" x14ac:dyDescent="0.3">
      <c r="A14" s="11"/>
      <c r="B14" s="12"/>
      <c r="C14" s="12"/>
      <c r="D14" s="12"/>
      <c r="E14" s="12"/>
      <c r="F14" s="21"/>
      <c r="G14" s="21"/>
      <c r="H14" s="21"/>
      <c r="I14" s="21"/>
      <c r="J14" s="21"/>
      <c r="K14" s="22"/>
    </row>
    <row r="15" spans="1:11" x14ac:dyDescent="0.3">
      <c r="A15" s="15" t="s">
        <v>45</v>
      </c>
      <c r="B15" s="16" t="s">
        <v>46</v>
      </c>
      <c r="C15" s="16" t="s">
        <v>3</v>
      </c>
      <c r="D15" s="26"/>
      <c r="E15" s="16" t="s">
        <v>7</v>
      </c>
      <c r="F15" s="27">
        <f>20568+(20568*4%)</f>
        <v>21390.720000000001</v>
      </c>
      <c r="G15" s="27"/>
      <c r="H15" s="27"/>
      <c r="I15" s="27"/>
      <c r="J15" s="7">
        <f t="shared" ref="J15:J16" si="1">SUM(F15:I15)</f>
        <v>21390.720000000001</v>
      </c>
      <c r="K15" s="28">
        <v>823</v>
      </c>
    </row>
    <row r="16" spans="1:11" x14ac:dyDescent="0.3">
      <c r="A16" s="15" t="s">
        <v>47</v>
      </c>
      <c r="B16" s="16" t="s">
        <v>48</v>
      </c>
      <c r="C16" s="16" t="s">
        <v>3</v>
      </c>
      <c r="D16" s="26"/>
      <c r="E16" s="16" t="s">
        <v>7</v>
      </c>
      <c r="F16" s="27">
        <v>16956.990000000002</v>
      </c>
      <c r="G16" s="27"/>
      <c r="H16" s="27"/>
      <c r="I16" s="27"/>
      <c r="J16" s="7">
        <f t="shared" si="1"/>
        <v>16956.990000000002</v>
      </c>
      <c r="K16" s="28">
        <v>652.19000000000005</v>
      </c>
    </row>
    <row r="17" spans="1:12" ht="16.5" thickBot="1" x14ac:dyDescent="0.35">
      <c r="A17" s="18" t="s">
        <v>49</v>
      </c>
      <c r="B17" s="19" t="s">
        <v>50</v>
      </c>
      <c r="C17" s="19" t="s">
        <v>3</v>
      </c>
      <c r="D17" s="19"/>
      <c r="E17" s="19" t="s">
        <v>7</v>
      </c>
      <c r="F17" s="23">
        <f>4274.09*4</f>
        <v>17096.36</v>
      </c>
      <c r="G17" s="23"/>
      <c r="H17" s="23"/>
      <c r="I17" s="23"/>
      <c r="J17" s="23">
        <f>SUM(F17:I17)</f>
        <v>17096.36</v>
      </c>
      <c r="K17" s="24">
        <v>657.56</v>
      </c>
    </row>
    <row r="18" spans="1:12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2" ht="27.75" customHeight="1" x14ac:dyDescent="0.3">
      <c r="A19" s="32" t="s">
        <v>51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2" ht="15.75" hidden="1" customHeight="1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2" ht="16.5" thickBot="1" x14ac:dyDescent="0.3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2" ht="111" thickBot="1" x14ac:dyDescent="0.35">
      <c r="A22" s="3" t="s">
        <v>16</v>
      </c>
      <c r="B22" s="4" t="s">
        <v>17</v>
      </c>
      <c r="C22" s="5" t="s">
        <v>18</v>
      </c>
      <c r="D22" s="4" t="s">
        <v>19</v>
      </c>
      <c r="E22" s="4" t="s">
        <v>20</v>
      </c>
      <c r="F22" s="4" t="s">
        <v>21</v>
      </c>
      <c r="G22" s="5" t="s">
        <v>53</v>
      </c>
      <c r="H22" s="4" t="s">
        <v>22</v>
      </c>
      <c r="I22" s="5" t="s">
        <v>23</v>
      </c>
      <c r="J22" s="4" t="s">
        <v>24</v>
      </c>
      <c r="K22" s="6" t="s">
        <v>25</v>
      </c>
    </row>
    <row r="23" spans="1:12" x14ac:dyDescent="0.3">
      <c r="A23" s="11" t="s">
        <v>28</v>
      </c>
      <c r="B23" s="12" t="s">
        <v>29</v>
      </c>
      <c r="C23" s="12" t="s">
        <v>0</v>
      </c>
      <c r="D23" s="12"/>
      <c r="E23" s="12" t="s">
        <v>6</v>
      </c>
      <c r="F23" s="21">
        <v>18178</v>
      </c>
      <c r="G23" s="21"/>
      <c r="H23" s="21"/>
      <c r="I23" s="21"/>
      <c r="J23" s="7">
        <f t="shared" ref="J23:J28" si="2">SUM(F23:I23)</f>
        <v>18178</v>
      </c>
      <c r="K23" s="22">
        <v>1454</v>
      </c>
    </row>
    <row r="24" spans="1:12" x14ac:dyDescent="0.3">
      <c r="A24" s="11" t="s">
        <v>34</v>
      </c>
      <c r="B24" s="12" t="s">
        <v>31</v>
      </c>
      <c r="C24" s="12" t="s">
        <v>1</v>
      </c>
      <c r="D24" s="12"/>
      <c r="E24" s="12" t="s">
        <v>6</v>
      </c>
      <c r="F24" s="21">
        <v>5520</v>
      </c>
      <c r="G24" s="21"/>
      <c r="H24" s="21"/>
      <c r="I24" s="21"/>
      <c r="J24" s="7">
        <f t="shared" si="2"/>
        <v>5520</v>
      </c>
      <c r="K24" s="22">
        <v>441.6</v>
      </c>
      <c r="L24" s="30"/>
    </row>
    <row r="25" spans="1:12" x14ac:dyDescent="0.3">
      <c r="A25" s="11" t="s">
        <v>52</v>
      </c>
      <c r="B25" s="12" t="s">
        <v>44</v>
      </c>
      <c r="C25" s="12" t="s">
        <v>2</v>
      </c>
      <c r="D25" s="12"/>
      <c r="E25" s="12" t="s">
        <v>7</v>
      </c>
      <c r="F25" s="21">
        <v>1795.07</v>
      </c>
      <c r="G25" s="21"/>
      <c r="H25" s="21"/>
      <c r="I25" s="21"/>
      <c r="J25" s="7">
        <f t="shared" si="2"/>
        <v>1795.07</v>
      </c>
      <c r="K25" s="22">
        <v>69.040000000000006</v>
      </c>
      <c r="L25" s="30"/>
    </row>
    <row r="26" spans="1:12" x14ac:dyDescent="0.3">
      <c r="A26" s="11" t="s">
        <v>42</v>
      </c>
      <c r="B26" s="12" t="s">
        <v>36</v>
      </c>
      <c r="C26" s="12" t="s">
        <v>2</v>
      </c>
      <c r="D26" s="14"/>
      <c r="E26" s="12" t="s">
        <v>6</v>
      </c>
      <c r="F26" s="21">
        <v>5520</v>
      </c>
      <c r="G26" s="21"/>
      <c r="H26" s="21"/>
      <c r="I26" s="21"/>
      <c r="J26" s="7">
        <f t="shared" si="2"/>
        <v>5520</v>
      </c>
      <c r="K26" s="22">
        <v>441.6</v>
      </c>
      <c r="L26" s="30"/>
    </row>
    <row r="27" spans="1:12" x14ac:dyDescent="0.3">
      <c r="A27" s="11" t="s">
        <v>43</v>
      </c>
      <c r="B27" s="12" t="s">
        <v>44</v>
      </c>
      <c r="C27" s="12" t="s">
        <v>2</v>
      </c>
      <c r="D27" s="13">
        <v>45142</v>
      </c>
      <c r="E27" s="12" t="s">
        <v>6</v>
      </c>
      <c r="F27" s="21">
        <v>3279</v>
      </c>
      <c r="G27" s="21"/>
      <c r="H27" s="21"/>
      <c r="I27" s="21"/>
      <c r="J27" s="7">
        <f t="shared" si="2"/>
        <v>3279</v>
      </c>
      <c r="K27" s="22">
        <v>262</v>
      </c>
      <c r="L27" s="30"/>
    </row>
    <row r="28" spans="1:12" x14ac:dyDescent="0.3">
      <c r="A28" s="11" t="s">
        <v>11</v>
      </c>
      <c r="B28" s="12" t="s">
        <v>10</v>
      </c>
      <c r="C28" s="12" t="s">
        <v>2</v>
      </c>
      <c r="D28" s="13"/>
      <c r="E28" s="12" t="s">
        <v>6</v>
      </c>
      <c r="F28" s="21">
        <v>5520</v>
      </c>
      <c r="G28" s="21"/>
      <c r="H28" s="21"/>
      <c r="I28" s="21"/>
      <c r="J28" s="7">
        <f t="shared" si="2"/>
        <v>5520</v>
      </c>
      <c r="K28" s="22">
        <v>441.6</v>
      </c>
      <c r="L28" s="30"/>
    </row>
    <row r="29" spans="1:12" x14ac:dyDescent="0.3">
      <c r="A29" s="11"/>
      <c r="B29" s="12"/>
      <c r="C29" s="12"/>
      <c r="D29" s="12"/>
      <c r="E29" s="12"/>
      <c r="F29" s="21"/>
      <c r="G29" s="21"/>
      <c r="H29" s="21"/>
      <c r="I29" s="21"/>
      <c r="J29" s="21"/>
      <c r="K29" s="22"/>
    </row>
    <row r="30" spans="1:12" x14ac:dyDescent="0.3">
      <c r="A30" s="15" t="s">
        <v>45</v>
      </c>
      <c r="B30" s="16" t="s">
        <v>46</v>
      </c>
      <c r="C30" s="16" t="s">
        <v>3</v>
      </c>
      <c r="D30" s="26"/>
      <c r="E30" s="16" t="s">
        <v>7</v>
      </c>
      <c r="F30" s="27">
        <f>20568+(20568*4%)</f>
        <v>21390.720000000001</v>
      </c>
      <c r="G30" s="27"/>
      <c r="H30" s="27"/>
      <c r="I30" s="27"/>
      <c r="J30" s="7">
        <f t="shared" ref="J30:J31" si="3">SUM(F30:I30)</f>
        <v>21390.720000000001</v>
      </c>
      <c r="K30" s="28">
        <v>822.72</v>
      </c>
    </row>
    <row r="31" spans="1:12" x14ac:dyDescent="0.3">
      <c r="A31" s="15" t="s">
        <v>47</v>
      </c>
      <c r="B31" s="16" t="s">
        <v>48</v>
      </c>
      <c r="C31" s="16" t="s">
        <v>3</v>
      </c>
      <c r="D31" s="26"/>
      <c r="E31" s="16" t="s">
        <v>7</v>
      </c>
      <c r="F31" s="27">
        <v>16956.990000000002</v>
      </c>
      <c r="G31" s="27"/>
      <c r="H31" s="27"/>
      <c r="I31" s="27"/>
      <c r="J31" s="7">
        <f t="shared" si="3"/>
        <v>16956.990000000002</v>
      </c>
      <c r="K31" s="28">
        <v>652.19000000000005</v>
      </c>
    </row>
    <row r="32" spans="1:12" ht="16.5" thickBot="1" x14ac:dyDescent="0.35">
      <c r="A32" s="18" t="s">
        <v>49</v>
      </c>
      <c r="B32" s="19" t="s">
        <v>50</v>
      </c>
      <c r="C32" s="19" t="s">
        <v>3</v>
      </c>
      <c r="D32" s="19"/>
      <c r="E32" s="19" t="s">
        <v>7</v>
      </c>
      <c r="F32" s="23">
        <f>4274.09*4</f>
        <v>17096.36</v>
      </c>
      <c r="G32" s="23"/>
      <c r="H32" s="23"/>
      <c r="I32" s="23"/>
      <c r="J32" s="23">
        <f>SUM(F32:I32)</f>
        <v>17096.36</v>
      </c>
      <c r="K32" s="24">
        <f>164.39*4</f>
        <v>657.56</v>
      </c>
    </row>
    <row r="33" spans="1:11" x14ac:dyDescent="0.3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ht="27.75" customHeight="1" x14ac:dyDescent="0.3">
      <c r="A34" s="32" t="s">
        <v>41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ht="15.75" hidden="1" customHeight="1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16.5" thickBot="1" x14ac:dyDescent="0.3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111" thickBot="1" x14ac:dyDescent="0.35">
      <c r="A37" s="3" t="s">
        <v>16</v>
      </c>
      <c r="B37" s="4" t="s">
        <v>17</v>
      </c>
      <c r="C37" s="5" t="s">
        <v>18</v>
      </c>
      <c r="D37" s="4" t="s">
        <v>19</v>
      </c>
      <c r="E37" s="4" t="s">
        <v>20</v>
      </c>
      <c r="F37" s="4" t="s">
        <v>21</v>
      </c>
      <c r="G37" s="5" t="s">
        <v>54</v>
      </c>
      <c r="H37" s="4" t="s">
        <v>22</v>
      </c>
      <c r="I37" s="5" t="s">
        <v>23</v>
      </c>
      <c r="J37" s="4" t="s">
        <v>24</v>
      </c>
      <c r="K37" s="6" t="s">
        <v>25</v>
      </c>
    </row>
    <row r="38" spans="1:11" x14ac:dyDescent="0.3">
      <c r="A38" s="11" t="s">
        <v>28</v>
      </c>
      <c r="B38" s="12" t="s">
        <v>29</v>
      </c>
      <c r="C38" s="12" t="s">
        <v>0</v>
      </c>
      <c r="D38" s="12"/>
      <c r="E38" s="12" t="s">
        <v>6</v>
      </c>
      <c r="F38" s="21">
        <v>12282</v>
      </c>
      <c r="G38" s="21"/>
      <c r="H38" s="21"/>
      <c r="I38" s="21"/>
      <c r="J38" s="7">
        <f t="shared" ref="J38:J43" si="4">SUM(F38:I38)</f>
        <v>12282</v>
      </c>
      <c r="K38" s="22">
        <v>982.56000000000006</v>
      </c>
    </row>
    <row r="39" spans="1:11" x14ac:dyDescent="0.3">
      <c r="A39" s="11" t="s">
        <v>34</v>
      </c>
      <c r="B39" s="12" t="s">
        <v>31</v>
      </c>
      <c r="C39" s="12" t="s">
        <v>1</v>
      </c>
      <c r="D39" s="12"/>
      <c r="E39" s="12" t="s">
        <v>6</v>
      </c>
      <c r="F39" s="21">
        <v>5520</v>
      </c>
      <c r="G39" s="21"/>
      <c r="H39" s="21"/>
      <c r="I39" s="21"/>
      <c r="J39" s="7">
        <f t="shared" si="4"/>
        <v>5520</v>
      </c>
      <c r="K39" s="22">
        <v>441.6</v>
      </c>
    </row>
    <row r="40" spans="1:11" x14ac:dyDescent="0.3">
      <c r="A40" s="11" t="s">
        <v>42</v>
      </c>
      <c r="B40" s="12" t="s">
        <v>36</v>
      </c>
      <c r="C40" s="12" t="s">
        <v>2</v>
      </c>
      <c r="D40" s="14"/>
      <c r="E40" s="12" t="s">
        <v>6</v>
      </c>
      <c r="F40" s="21">
        <v>5520</v>
      </c>
      <c r="G40" s="21"/>
      <c r="H40" s="21"/>
      <c r="I40" s="21"/>
      <c r="J40" s="7">
        <f t="shared" si="4"/>
        <v>5520</v>
      </c>
      <c r="K40" s="22">
        <v>441.6</v>
      </c>
    </row>
    <row r="41" spans="1:11" x14ac:dyDescent="0.3">
      <c r="A41" s="11" t="s">
        <v>43</v>
      </c>
      <c r="B41" s="12" t="s">
        <v>44</v>
      </c>
      <c r="C41" s="12" t="s">
        <v>2</v>
      </c>
      <c r="D41" s="12"/>
      <c r="E41" s="12" t="s">
        <v>6</v>
      </c>
      <c r="F41" s="21">
        <v>2552</v>
      </c>
      <c r="G41" s="21"/>
      <c r="H41" s="21"/>
      <c r="I41" s="21"/>
      <c r="J41" s="7">
        <f t="shared" si="4"/>
        <v>2552</v>
      </c>
      <c r="K41" s="22">
        <v>204.16</v>
      </c>
    </row>
    <row r="42" spans="1:11" x14ac:dyDescent="0.3">
      <c r="A42" s="11" t="s">
        <v>15</v>
      </c>
      <c r="B42" s="12" t="s">
        <v>14</v>
      </c>
      <c r="C42" s="12" t="s">
        <v>2</v>
      </c>
      <c r="D42" s="13">
        <v>44756</v>
      </c>
      <c r="E42" s="12" t="s">
        <v>6</v>
      </c>
      <c r="F42" s="21">
        <v>3226</v>
      </c>
      <c r="G42" s="21"/>
      <c r="H42" s="21"/>
      <c r="I42" s="21"/>
      <c r="J42" s="7">
        <f t="shared" si="4"/>
        <v>3226</v>
      </c>
      <c r="K42" s="22">
        <v>258.08</v>
      </c>
    </row>
    <row r="43" spans="1:11" x14ac:dyDescent="0.3">
      <c r="A43" s="11" t="s">
        <v>11</v>
      </c>
      <c r="B43" s="12" t="s">
        <v>10</v>
      </c>
      <c r="C43" s="12" t="s">
        <v>2</v>
      </c>
      <c r="D43" s="13"/>
      <c r="E43" s="12" t="s">
        <v>6</v>
      </c>
      <c r="F43" s="21">
        <v>5520</v>
      </c>
      <c r="G43" s="21"/>
      <c r="H43" s="21"/>
      <c r="I43" s="21"/>
      <c r="J43" s="7">
        <f t="shared" si="4"/>
        <v>5520</v>
      </c>
      <c r="K43" s="22">
        <v>441.6</v>
      </c>
    </row>
    <row r="44" spans="1:11" x14ac:dyDescent="0.3">
      <c r="A44" s="11"/>
      <c r="B44" s="12"/>
      <c r="C44" s="12"/>
      <c r="D44" s="12"/>
      <c r="E44" s="12"/>
      <c r="F44" s="21"/>
      <c r="G44" s="21"/>
      <c r="H44" s="21"/>
      <c r="I44" s="21"/>
      <c r="J44" s="21"/>
      <c r="K44" s="22"/>
    </row>
    <row r="45" spans="1:11" x14ac:dyDescent="0.3">
      <c r="A45" s="11" t="s">
        <v>9</v>
      </c>
      <c r="B45" s="12" t="s">
        <v>8</v>
      </c>
      <c r="C45" s="12" t="s">
        <v>3</v>
      </c>
      <c r="D45" s="13">
        <v>44756</v>
      </c>
      <c r="E45" s="12" t="s">
        <v>7</v>
      </c>
      <c r="F45" s="21">
        <v>11427.92</v>
      </c>
      <c r="G45" s="21"/>
      <c r="H45" s="21"/>
      <c r="I45" s="21"/>
      <c r="J45" s="7">
        <f>SUM(F45:I45)</f>
        <v>11427.92</v>
      </c>
      <c r="K45" s="22">
        <v>822.72</v>
      </c>
    </row>
    <row r="46" spans="1:11" x14ac:dyDescent="0.3">
      <c r="A46" s="15" t="s">
        <v>26</v>
      </c>
      <c r="B46" s="16" t="s">
        <v>27</v>
      </c>
      <c r="C46" s="16" t="s">
        <v>3</v>
      </c>
      <c r="D46" s="13">
        <v>44756</v>
      </c>
      <c r="E46" s="16" t="s">
        <v>7</v>
      </c>
      <c r="F46" s="21">
        <v>9059.2199999999993</v>
      </c>
      <c r="G46" s="21"/>
      <c r="H46" s="21"/>
      <c r="I46" s="21"/>
      <c r="J46" s="7">
        <f t="shared" ref="J46:J49" si="5">SUM(F46:I46)</f>
        <v>9059.2199999999993</v>
      </c>
      <c r="K46" s="22">
        <v>652.19000000000005</v>
      </c>
    </row>
    <row r="47" spans="1:11" x14ac:dyDescent="0.3">
      <c r="A47" s="15" t="s">
        <v>4</v>
      </c>
      <c r="B47" s="16" t="s">
        <v>5</v>
      </c>
      <c r="C47" s="16" t="s">
        <v>3</v>
      </c>
      <c r="D47" s="13">
        <v>44756</v>
      </c>
      <c r="E47" s="16" t="s">
        <v>6</v>
      </c>
      <c r="F47" s="27">
        <v>8765</v>
      </c>
      <c r="G47" s="27"/>
      <c r="H47" s="27"/>
      <c r="I47" s="27"/>
      <c r="J47" s="7">
        <f t="shared" si="5"/>
        <v>8765</v>
      </c>
      <c r="K47" s="28">
        <v>701</v>
      </c>
    </row>
    <row r="48" spans="1:11" x14ac:dyDescent="0.3">
      <c r="A48" s="15" t="s">
        <v>45</v>
      </c>
      <c r="B48" s="16" t="s">
        <v>46</v>
      </c>
      <c r="C48" s="16" t="s">
        <v>3</v>
      </c>
      <c r="D48" s="26"/>
      <c r="E48" s="16" t="s">
        <v>7</v>
      </c>
      <c r="F48" s="27">
        <v>10021.41</v>
      </c>
      <c r="G48" s="27"/>
      <c r="H48" s="27"/>
      <c r="I48" s="27"/>
      <c r="J48" s="7">
        <f t="shared" si="5"/>
        <v>10021.41</v>
      </c>
      <c r="K48" s="28">
        <v>822.72</v>
      </c>
    </row>
    <row r="49" spans="1:15" x14ac:dyDescent="0.3">
      <c r="A49" s="15" t="s">
        <v>47</v>
      </c>
      <c r="B49" s="16" t="s">
        <v>48</v>
      </c>
      <c r="C49" s="16" t="s">
        <v>3</v>
      </c>
      <c r="D49" s="26"/>
      <c r="E49" s="16" t="s">
        <v>7</v>
      </c>
      <c r="F49" s="27">
        <v>7944.23</v>
      </c>
      <c r="G49" s="27"/>
      <c r="H49" s="27"/>
      <c r="I49" s="27"/>
      <c r="J49" s="7">
        <f t="shared" si="5"/>
        <v>7944.23</v>
      </c>
      <c r="K49" s="28">
        <v>652.19000000000005</v>
      </c>
    </row>
    <row r="50" spans="1:15" ht="16.5" thickBot="1" x14ac:dyDescent="0.35">
      <c r="A50" s="18" t="s">
        <v>49</v>
      </c>
      <c r="B50" s="19" t="s">
        <v>50</v>
      </c>
      <c r="C50" s="19" t="s">
        <v>3</v>
      </c>
      <c r="D50" s="19"/>
      <c r="E50" s="19" t="s">
        <v>7</v>
      </c>
      <c r="F50" s="23">
        <v>7944.23</v>
      </c>
      <c r="G50" s="23"/>
      <c r="H50" s="23"/>
      <c r="I50" s="23"/>
      <c r="J50" s="23">
        <f>SUM(F50:I50)</f>
        <v>7944.23</v>
      </c>
      <c r="K50" s="24">
        <v>652.19000000000005</v>
      </c>
    </row>
    <row r="51" spans="1:15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</row>
    <row r="52" spans="1:15" ht="27.75" customHeight="1" x14ac:dyDescent="0.3">
      <c r="A52" s="32" t="s">
        <v>33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5" hidden="1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5" ht="16.5" thickBot="1" x14ac:dyDescent="0.3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5" ht="111" thickBot="1" x14ac:dyDescent="0.35">
      <c r="A55" s="3" t="s">
        <v>16</v>
      </c>
      <c r="B55" s="4" t="s">
        <v>17</v>
      </c>
      <c r="C55" s="5" t="s">
        <v>18</v>
      </c>
      <c r="D55" s="4" t="s">
        <v>19</v>
      </c>
      <c r="E55" s="4" t="s">
        <v>20</v>
      </c>
      <c r="F55" s="4" t="s">
        <v>21</v>
      </c>
      <c r="G55" s="5" t="s">
        <v>38</v>
      </c>
      <c r="H55" s="4" t="s">
        <v>22</v>
      </c>
      <c r="I55" s="5" t="s">
        <v>23</v>
      </c>
      <c r="J55" s="4" t="s">
        <v>24</v>
      </c>
      <c r="K55" s="6" t="s">
        <v>25</v>
      </c>
    </row>
    <row r="56" spans="1:15" x14ac:dyDescent="0.3">
      <c r="A56" s="11" t="s">
        <v>28</v>
      </c>
      <c r="B56" s="12" t="s">
        <v>29</v>
      </c>
      <c r="C56" s="12" t="s">
        <v>0</v>
      </c>
      <c r="D56" s="12"/>
      <c r="E56" s="12" t="s">
        <v>6</v>
      </c>
      <c r="F56" s="21">
        <v>14194</v>
      </c>
      <c r="G56" s="21"/>
      <c r="H56" s="21"/>
      <c r="I56" s="21"/>
      <c r="J56" s="21">
        <v>14194</v>
      </c>
      <c r="K56" s="22">
        <v>1135</v>
      </c>
    </row>
    <row r="57" spans="1:15" s="9" customFormat="1" x14ac:dyDescent="0.3">
      <c r="A57" s="11" t="s">
        <v>34</v>
      </c>
      <c r="B57" s="12" t="s">
        <v>31</v>
      </c>
      <c r="C57" s="12" t="s">
        <v>1</v>
      </c>
      <c r="D57" s="12"/>
      <c r="E57" s="12" t="s">
        <v>6</v>
      </c>
      <c r="F57" s="21">
        <v>5520</v>
      </c>
      <c r="G57" s="21"/>
      <c r="H57" s="21"/>
      <c r="I57" s="21"/>
      <c r="J57" s="21">
        <v>5520</v>
      </c>
      <c r="K57" s="22">
        <v>442</v>
      </c>
      <c r="N57" s="35"/>
      <c r="O57" s="35"/>
    </row>
    <row r="58" spans="1:15" s="9" customFormat="1" x14ac:dyDescent="0.3">
      <c r="A58" s="11" t="s">
        <v>15</v>
      </c>
      <c r="B58" s="12" t="s">
        <v>14</v>
      </c>
      <c r="C58" s="12" t="s">
        <v>2</v>
      </c>
      <c r="D58" s="14"/>
      <c r="E58" s="12" t="s">
        <v>6</v>
      </c>
      <c r="F58" s="21">
        <v>5520</v>
      </c>
      <c r="G58" s="21"/>
      <c r="H58" s="21"/>
      <c r="I58" s="21"/>
      <c r="J58" s="21">
        <v>5520</v>
      </c>
      <c r="K58" s="22">
        <v>442</v>
      </c>
      <c r="N58" s="35"/>
      <c r="O58" s="35"/>
    </row>
    <row r="59" spans="1:15" s="9" customFormat="1" x14ac:dyDescent="0.3">
      <c r="A59" s="11" t="s">
        <v>35</v>
      </c>
      <c r="B59" s="12" t="s">
        <v>36</v>
      </c>
      <c r="C59" s="12" t="s">
        <v>2</v>
      </c>
      <c r="D59" s="14"/>
      <c r="E59" s="12" t="s">
        <v>6</v>
      </c>
      <c r="F59" s="21">
        <v>5520</v>
      </c>
      <c r="G59" s="21"/>
      <c r="H59" s="21"/>
      <c r="I59" s="21"/>
      <c r="J59" s="21">
        <v>5520</v>
      </c>
      <c r="K59" s="22">
        <v>442</v>
      </c>
      <c r="N59" s="35"/>
      <c r="O59" s="35"/>
    </row>
    <row r="60" spans="1:15" s="9" customFormat="1" x14ac:dyDescent="0.3">
      <c r="A60" s="11" t="s">
        <v>11</v>
      </c>
      <c r="B60" s="12" t="s">
        <v>10</v>
      </c>
      <c r="C60" s="12" t="s">
        <v>2</v>
      </c>
      <c r="D60" s="14"/>
      <c r="E60" s="12" t="s">
        <v>6</v>
      </c>
      <c r="F60" s="21">
        <v>5520</v>
      </c>
      <c r="G60" s="21"/>
      <c r="H60" s="21"/>
      <c r="I60" s="21"/>
      <c r="J60" s="21">
        <v>5520</v>
      </c>
      <c r="K60" s="22">
        <v>442</v>
      </c>
      <c r="N60" s="35"/>
      <c r="O60" s="35"/>
    </row>
    <row r="61" spans="1:15" x14ac:dyDescent="0.3">
      <c r="A61" s="11"/>
      <c r="B61" s="12"/>
      <c r="C61" s="12"/>
      <c r="D61" s="12"/>
      <c r="E61" s="12"/>
      <c r="F61" s="21"/>
      <c r="G61" s="21"/>
      <c r="H61" s="21"/>
      <c r="I61" s="21"/>
      <c r="J61" s="21"/>
      <c r="K61" s="22"/>
    </row>
    <row r="62" spans="1:15" x14ac:dyDescent="0.3">
      <c r="A62" s="11" t="s">
        <v>9</v>
      </c>
      <c r="B62" s="12" t="s">
        <v>8</v>
      </c>
      <c r="C62" s="12" t="s">
        <v>3</v>
      </c>
      <c r="D62" s="14"/>
      <c r="E62" s="12" t="s">
        <v>7</v>
      </c>
      <c r="F62" s="21">
        <v>18720</v>
      </c>
      <c r="G62" s="21"/>
      <c r="H62" s="21"/>
      <c r="I62" s="21"/>
      <c r="J62" s="7">
        <f>F62+G62+H62+I62</f>
        <v>18720</v>
      </c>
      <c r="K62" s="22">
        <f>300+420</f>
        <v>720</v>
      </c>
    </row>
    <row r="63" spans="1:15" x14ac:dyDescent="0.3">
      <c r="A63" s="15" t="s">
        <v>26</v>
      </c>
      <c r="B63" s="16" t="s">
        <v>27</v>
      </c>
      <c r="C63" s="16" t="s">
        <v>3</v>
      </c>
      <c r="D63" s="17"/>
      <c r="E63" s="16" t="s">
        <v>7</v>
      </c>
      <c r="F63" s="21">
        <v>16956.990000000002</v>
      </c>
      <c r="G63" s="21"/>
      <c r="H63" s="21"/>
      <c r="I63" s="21"/>
      <c r="J63" s="7">
        <f>F63+G63+H63+I63</f>
        <v>16956.990000000002</v>
      </c>
      <c r="K63" s="22">
        <f>253.73+398.46</f>
        <v>652.18999999999994</v>
      </c>
    </row>
    <row r="64" spans="1:15" ht="16.5" thickBot="1" x14ac:dyDescent="0.35">
      <c r="A64" s="18" t="s">
        <v>4</v>
      </c>
      <c r="B64" s="19" t="s">
        <v>5</v>
      </c>
      <c r="C64" s="19" t="s">
        <v>3</v>
      </c>
      <c r="D64" s="19"/>
      <c r="E64" s="19" t="s">
        <v>6</v>
      </c>
      <c r="F64" s="23">
        <v>13780</v>
      </c>
      <c r="G64" s="23"/>
      <c r="H64" s="23"/>
      <c r="I64" s="23"/>
      <c r="J64" s="23">
        <v>13780</v>
      </c>
      <c r="K64" s="24">
        <v>1102</v>
      </c>
    </row>
    <row r="65" spans="1:15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5" ht="21" customHeight="1" x14ac:dyDescent="0.3">
      <c r="A66" s="32" t="s">
        <v>32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</row>
    <row r="67" spans="1:15" hidden="1" x14ac:dyDescent="0.3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</row>
    <row r="68" spans="1:15" ht="16.5" thickBot="1" x14ac:dyDescent="0.3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5" ht="111" thickBot="1" x14ac:dyDescent="0.35">
      <c r="A69" s="3" t="s">
        <v>16</v>
      </c>
      <c r="B69" s="4" t="s">
        <v>17</v>
      </c>
      <c r="C69" s="5" t="s">
        <v>18</v>
      </c>
      <c r="D69" s="4" t="s">
        <v>19</v>
      </c>
      <c r="E69" s="4" t="s">
        <v>20</v>
      </c>
      <c r="F69" s="4" t="s">
        <v>21</v>
      </c>
      <c r="G69" s="5" t="s">
        <v>39</v>
      </c>
      <c r="H69" s="4" t="s">
        <v>22</v>
      </c>
      <c r="I69" s="5" t="s">
        <v>23</v>
      </c>
      <c r="J69" s="4" t="s">
        <v>24</v>
      </c>
      <c r="K69" s="6" t="s">
        <v>25</v>
      </c>
    </row>
    <row r="70" spans="1:15" x14ac:dyDescent="0.3">
      <c r="A70" s="11" t="s">
        <v>28</v>
      </c>
      <c r="B70" s="12" t="s">
        <v>29</v>
      </c>
      <c r="C70" s="12" t="s">
        <v>0</v>
      </c>
      <c r="D70" s="12"/>
      <c r="E70" s="12" t="s">
        <v>6</v>
      </c>
      <c r="F70" s="21">
        <v>11804</v>
      </c>
      <c r="G70" s="21"/>
      <c r="H70" s="21"/>
      <c r="I70" s="21"/>
      <c r="J70" s="21">
        <v>11804</v>
      </c>
      <c r="K70" s="22">
        <v>944</v>
      </c>
    </row>
    <row r="71" spans="1:15" x14ac:dyDescent="0.3">
      <c r="A71" s="11" t="s">
        <v>30</v>
      </c>
      <c r="B71" s="12" t="s">
        <v>31</v>
      </c>
      <c r="C71" s="12" t="s">
        <v>1</v>
      </c>
      <c r="D71" s="13">
        <v>44053</v>
      </c>
      <c r="E71" s="12" t="s">
        <v>6</v>
      </c>
      <c r="F71" s="21">
        <v>3173</v>
      </c>
      <c r="G71" s="21"/>
      <c r="H71" s="21"/>
      <c r="I71" s="21"/>
      <c r="J71" s="21">
        <v>3173</v>
      </c>
      <c r="K71" s="22">
        <v>254</v>
      </c>
    </row>
    <row r="72" spans="1:15" s="9" customFormat="1" x14ac:dyDescent="0.3">
      <c r="A72" s="11" t="s">
        <v>34</v>
      </c>
      <c r="B72" s="12" t="s">
        <v>31</v>
      </c>
      <c r="C72" s="12" t="s">
        <v>1</v>
      </c>
      <c r="D72" s="12"/>
      <c r="E72" s="12" t="s">
        <v>6</v>
      </c>
      <c r="F72" s="21">
        <v>1900</v>
      </c>
      <c r="G72" s="21"/>
      <c r="H72" s="21"/>
      <c r="I72" s="21"/>
      <c r="J72" s="21">
        <v>1900</v>
      </c>
      <c r="K72" s="22">
        <v>152</v>
      </c>
      <c r="N72" s="35"/>
      <c r="O72" s="35"/>
    </row>
    <row r="73" spans="1:15" s="9" customFormat="1" x14ac:dyDescent="0.3">
      <c r="A73" s="11" t="s">
        <v>15</v>
      </c>
      <c r="B73" s="12" t="s">
        <v>14</v>
      </c>
      <c r="C73" s="12" t="s">
        <v>2</v>
      </c>
      <c r="D73" s="14"/>
      <c r="E73" s="12" t="s">
        <v>6</v>
      </c>
      <c r="F73" s="21">
        <v>5512</v>
      </c>
      <c r="G73" s="21"/>
      <c r="H73" s="21"/>
      <c r="I73" s="21"/>
      <c r="J73" s="21">
        <v>5512</v>
      </c>
      <c r="K73" s="22">
        <v>441</v>
      </c>
      <c r="N73" s="35"/>
      <c r="O73" s="35"/>
    </row>
    <row r="74" spans="1:15" s="9" customFormat="1" x14ac:dyDescent="0.3">
      <c r="A74" s="11" t="s">
        <v>13</v>
      </c>
      <c r="B74" s="12" t="s">
        <v>12</v>
      </c>
      <c r="C74" s="12" t="s">
        <v>2</v>
      </c>
      <c r="D74" s="13">
        <v>44053</v>
      </c>
      <c r="E74" s="12" t="s">
        <v>6</v>
      </c>
      <c r="F74" s="21">
        <v>3173</v>
      </c>
      <c r="G74" s="21"/>
      <c r="H74" s="21"/>
      <c r="I74" s="21"/>
      <c r="J74" s="21">
        <v>3173</v>
      </c>
      <c r="K74" s="22">
        <v>254</v>
      </c>
      <c r="N74" s="35"/>
      <c r="O74" s="35"/>
    </row>
    <row r="75" spans="1:15" s="9" customFormat="1" x14ac:dyDescent="0.3">
      <c r="A75" s="11" t="s">
        <v>35</v>
      </c>
      <c r="B75" s="12" t="s">
        <v>36</v>
      </c>
      <c r="C75" s="12" t="s">
        <v>2</v>
      </c>
      <c r="D75" s="14"/>
      <c r="E75" s="12" t="s">
        <v>37</v>
      </c>
      <c r="F75" s="21"/>
      <c r="G75" s="21"/>
      <c r="H75" s="21"/>
      <c r="I75" s="21"/>
      <c r="J75" s="21"/>
      <c r="K75" s="22"/>
      <c r="N75" s="35"/>
      <c r="O75" s="35"/>
    </row>
    <row r="76" spans="1:15" s="9" customFormat="1" x14ac:dyDescent="0.3">
      <c r="A76" s="11" t="s">
        <v>11</v>
      </c>
      <c r="B76" s="12" t="s">
        <v>10</v>
      </c>
      <c r="C76" s="12" t="s">
        <v>2</v>
      </c>
      <c r="D76" s="14"/>
      <c r="E76" s="12" t="s">
        <v>6</v>
      </c>
      <c r="F76" s="21">
        <v>5512</v>
      </c>
      <c r="G76" s="21"/>
      <c r="H76" s="21"/>
      <c r="I76" s="21"/>
      <c r="J76" s="21">
        <v>5512</v>
      </c>
      <c r="K76" s="22">
        <v>441</v>
      </c>
      <c r="N76" s="35"/>
      <c r="O76" s="35"/>
    </row>
    <row r="77" spans="1:15" x14ac:dyDescent="0.3">
      <c r="A77" s="11"/>
      <c r="B77" s="12"/>
      <c r="C77" s="12"/>
      <c r="D77" s="12"/>
      <c r="E77" s="12"/>
      <c r="F77" s="21"/>
      <c r="G77" s="21"/>
      <c r="H77" s="21"/>
      <c r="I77" s="21"/>
      <c r="J77" s="21"/>
      <c r="K77" s="22"/>
    </row>
    <row r="78" spans="1:15" x14ac:dyDescent="0.3">
      <c r="A78" s="11" t="s">
        <v>9</v>
      </c>
      <c r="B78" s="12" t="s">
        <v>8</v>
      </c>
      <c r="C78" s="12" t="s">
        <v>3</v>
      </c>
      <c r="D78" s="14"/>
      <c r="E78" s="12" t="s">
        <v>7</v>
      </c>
      <c r="F78" s="21">
        <v>24779</v>
      </c>
      <c r="G78" s="21"/>
      <c r="H78" s="21"/>
      <c r="I78" s="21"/>
      <c r="J78" s="21">
        <v>24779</v>
      </c>
      <c r="K78" s="22">
        <v>953</v>
      </c>
    </row>
    <row r="79" spans="1:15" x14ac:dyDescent="0.3">
      <c r="A79" s="15" t="s">
        <v>26</v>
      </c>
      <c r="B79" s="16" t="s">
        <v>27</v>
      </c>
      <c r="C79" s="16" t="s">
        <v>3</v>
      </c>
      <c r="D79" s="17"/>
      <c r="E79" s="16" t="s">
        <v>7</v>
      </c>
      <c r="F79" s="21">
        <v>15577</v>
      </c>
      <c r="G79" s="21"/>
      <c r="H79" s="21"/>
      <c r="I79" s="21"/>
      <c r="J79" s="21">
        <v>15577</v>
      </c>
      <c r="K79" s="22">
        <v>599</v>
      </c>
    </row>
    <row r="80" spans="1:15" ht="16.5" thickBot="1" x14ac:dyDescent="0.35">
      <c r="A80" s="18" t="s">
        <v>4</v>
      </c>
      <c r="B80" s="19" t="s">
        <v>5</v>
      </c>
      <c r="C80" s="19" t="s">
        <v>3</v>
      </c>
      <c r="D80" s="19"/>
      <c r="E80" s="19" t="s">
        <v>6</v>
      </c>
      <c r="F80" s="23">
        <v>16305</v>
      </c>
      <c r="G80" s="23"/>
      <c r="H80" s="23"/>
      <c r="I80" s="23"/>
      <c r="J80" s="23">
        <v>16305</v>
      </c>
      <c r="K80" s="24">
        <v>1304</v>
      </c>
    </row>
    <row r="81" spans="1:1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</sheetData>
  <mergeCells count="6">
    <mergeCell ref="A34:K35"/>
    <mergeCell ref="B1:K2"/>
    <mergeCell ref="A66:K67"/>
    <mergeCell ref="A52:K53"/>
    <mergeCell ref="A19:K20"/>
    <mergeCell ref="A5:K6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Mariaclara Pagano</dc:creator>
  <cp:lastModifiedBy>Verena Kompatscher</cp:lastModifiedBy>
  <cp:lastPrinted>2018-01-31T13:31:58Z</cp:lastPrinted>
  <dcterms:created xsi:type="dcterms:W3CDTF">2015-05-12T13:41:08Z</dcterms:created>
  <dcterms:modified xsi:type="dcterms:W3CDTF">2025-01-31T13:12:23Z</dcterms:modified>
</cp:coreProperties>
</file>